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70" documentId="13_ncr:1_{F6CB121F-512D-4AA6-A0C1-0FB36C537598}" xr6:coauthVersionLast="47" xr6:coauthVersionMax="47" xr10:uidLastSave="{2F2BF84F-00E4-49A9-830C-DEE3393F3F9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<sst xmlns="http://schemas.openxmlformats.org/spreadsheetml/2006/main" count="178587" uniqueCount="39076">
  <si>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</si>
  <si>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</si>
  <si>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</si>
  <si>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</si>
  <si>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</si>
  <si>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</si>
  <si>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</si>
  <si>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</si>
  <si>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</si>
  <si>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</si>
  <si>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</si>
  <si>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</si>
  <si>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</si>
  <si>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</si>
  <si>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</si>
  <si>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</si>
  <si>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</si>
  <si>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</si>
  <si>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</si>
  <si>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</si>
  <si>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</si>
  <si>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</si>
  <si>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</si>
  <si>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</si>
  <si>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</si>
  <si>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</si>
  <si>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</si>
  <si>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</si>
  <si>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</si>
  <si>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</si>
  <si>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</si>
  <si>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</si>
  <si>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</si>
  <si>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</si>
  <si>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</si>
  <si>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</si>
  <si>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</si>
  <si>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</si>
  <si>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</si>
  <si>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</si>
  <si>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</si>
  <si>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</si>
  <si>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</si>
  <si>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</si>
  <si>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</si>
  <si>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</si>
  <si>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</si>
  <si>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</si>
  <si>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</si>
  <si>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</si>
  <si>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</si>
  <si>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</si>
  <si>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</si>
  <si>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</si>
  <si>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</si>
  <si>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</si>
  <si>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</si>
  <si>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</si>
  <si>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</si>
  <si>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</si>
  <si>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</si>
  <si>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</si>
  <si>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</si>
  <si>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</si>
  <si>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</si>
  <si>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</si>
  <si>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</si>
  <si>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</si>
  <si>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</si>
  <si>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</si>
  <si>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</si>
  <si>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</si>
  <si>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</si>
  <si>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</si>
  <si>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</si>
  <si>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</si>
  <si>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</si>
  <si>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</si>
  <si>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</si>
  <si>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</si>
  <si>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</si>
  <si>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</si>
  <si>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</si>
  <si>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</si>
  <si>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</si>
  <si>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</si>
  <si>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</si>
  <si>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</si>
  <si>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</si>
  <si>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</si>
  <si>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</si>
  <si>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</si>
  <si>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</si>
  <si>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</si>
  <si>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</si>
  <si>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</si>
  <si>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</si>
  <si>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</si>
  <si>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</si>
  <si>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</si>
  <si>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</si>
  <si>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</si>
  <si>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</si>
  <si>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</si>
  <si>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</si>
  <si>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</si>
  <si>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</si>
  <si>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</si>
  <si>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</si>
  <si>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</si>
  <si>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</si>
  <si>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</si>
  <si>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</si>
  <si>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</si>
  <si>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</si>
  <si>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</si>
  <si>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</si>
  <si>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</si>
  <si>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</si>
  <si>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</si>
  <si>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</si>
  <si>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</si>
  <si>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</si>
  <si>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</si>
  <si>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</si>
  <si>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</si>
  <si>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</si>
  <si>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</si>
  <si>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</si>
  <si>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</si>
  <si>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</si>
  <si>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</si>
  <si>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</si>
  <si>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</si>
  <si>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</si>
  <si>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</si>
  <si>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</si>
  <si>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</si>
  <si>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</si>
  <si>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</si>
  <si>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</si>
  <si>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</si>
  <si>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</si>
  <si>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</si>
  <si>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</si>
  <si>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</si>
  <si>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</si>
  <si>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</si>
  <si>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</si>
  <si>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</si>
  <si>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</si>
  <si>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</si>
  <si>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</si>
  <si>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</si>
  <si>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</si>
  <si>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</si>
  <si>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</si>
  <si>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</si>
  <si>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</si>
  <si>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</si>
  <si>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</si>
  <si>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</si>
  <si>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</si>
  <si>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</si>
  <si>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</si>
  <si>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</si>
  <si>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</si>
  <si>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</si>
  <si>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</si>
  <si>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</si>
  <si>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</si>
  <si>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</si>
  <si>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</si>
  <si>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</si>
  <si>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</si>
  <si>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</si>
  <si>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</si>
  <si>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</si>
  <si>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</si>
  <si>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</si>
  <si>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</si>
  <si>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</si>
  <si>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</si>
  <si>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</si>
  <si>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</si>
  <si>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</si>
  <si>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</si>
  <si>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</si>
  <si>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</si>
  <si>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</si>
  <si>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</si>
  <si>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</si>
  <si>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</si>
  <si>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</si>
  <si>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</si>
  <si>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</si>
  <si>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</si>
  <si>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</si>
  <si>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</si>
  <si>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</si>
  <si>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</si>
  <si>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</si>
  <si>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</si>
  <si>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</si>
  <si>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</si>
  <si>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</si>
  <si>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</si>
  <si>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</si>
  <si>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</si>
  <si>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</si>
  <si>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</si>
  <si>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</si>
  <si>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</si>
  <si>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</si>
  <si>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</si>
  <si>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</si>
  <si>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</si>
  <si>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</si>
  <si>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</si>
  <si>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</si>
  <si>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</si>
  <si>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</si>
  <si>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</si>
  <si>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</si>
  <si>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</si>
  <si>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</si>
  <si>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</si>
  <si>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</si>
  <si>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</si>
  <si>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</si>
  <si>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</si>
  <si>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</si>
  <si>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</si>
  <si>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</si>
  <si>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</si>
  <si>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</si>
  <si>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</si>
  <si>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</si>
  <si>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</si>
  <si>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</si>
  <si>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</si>
  <si>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</si>
  <si>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</si>
  <si>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</si>
  <si>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</si>
  <si>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</si>
  <si>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</si>
  <si>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</si>
  <si>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</si>
  <si>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</si>
  <si>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</si>
  <si>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</si>
  <si>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</si>
  <si>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</si>
  <si>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</si>
  <si>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</si>
  <si>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</si>
  <si>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</si>
  <si>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</si>
  <si>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</si>
  <si>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</si>
  <si>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</si>
  <si>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</si>
  <si>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</si>
  <si>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</si>
  <si>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</si>
  <si>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</si>
  <si>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</si>
  <si>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</si>
  <si>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</si>
  <si>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</si>
  <si>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</si>
  <si>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</si>
  <si>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</si>
  <si>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</si>
  <si>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</si>
  <si>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</si>
  <si>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</si>
  <si>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</si>
  <si>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</si>
  <si>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</si>
  <si>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</si>
  <si>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</si>
  <si>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</si>
  <si>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</si>
  <si>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</si>
  <si>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</si>
  <si>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</si>
  <si>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</si>
  <si>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</si>
  <si>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</si>
  <si>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</si>
  <si>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</si>
  <si>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</si>
  <si>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</si>
  <si>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</si>
  <si>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</si>
  <si>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</si>
  <si>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</si>
  <si>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</si>
  <si>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</si>
  <si>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</si>
  <si>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</si>
  <si>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</si>
  <si>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</si>
  <si>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</si>
  <si>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</si>
  <si>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</si>
  <si>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</si>
  <si>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</si>
  <si>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</si>
  <si>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</si>
  <si>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</si>
  <si>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</si>
  <si>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</si>
  <si>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</si>
  <si>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</si>
  <si>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</si>
  <si>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</si>
  <si>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</si>
  <si>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</si>
  <si>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</si>
  <si>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</si>
  <si>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</si>
  <si>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</si>
  <si>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</si>
  <si>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</si>
  <si>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</si>
  <si>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</si>
  <si>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</si>
  <si>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</si>
  <si>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</si>
  <si>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</si>
  <si>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</si>
  <si>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</si>
  <si>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</si>
  <si>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</si>
  <si>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</si>
  <si>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</si>
  <si>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</si>
  <si>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</si>
  <si>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</si>
  <si>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</si>
  <si>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</si>
  <si>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</si>
  <si>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</si>
  <si>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</si>
  <si>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</si>
  <si>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</si>
  <si>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</si>
  <si>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</si>
  <si>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</si>
  <si>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</si>
  <si>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</si>
  <si>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</si>
  <si>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</si>
  <si>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</si>
  <si>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</si>
  <si>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</si>
  <si>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</si>
  <si>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</si>
  <si>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</si>
  <si>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</si>
  <si>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</si>
  <si>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</si>
  <si>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</si>
  <si>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</si>
  <si>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</si>
  <si>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</si>
  <si>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</si>
  <si>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</si>
  <si>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</si>
  <si>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</si>
  <si>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</si>
  <si>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</si>
  <si>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</si>
  <si>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</si>
  <si>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</si>
  <si>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</si>
  <si>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</si>
  <si>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</si>
  <si>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</si>
  <si>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</si>
  <si>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</si>
  <si>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</si>
  <si>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</si>
  <si>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</si>
  <si>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</si>
  <si>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</si>
  <si>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</si>
  <si>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</si>
  <si>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</si>
  <si>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</si>
  <si>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</si>
  <si>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</si>
  <si>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</si>
  <si>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</si>
  <si>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</si>
  <si>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</si>
  <si>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</si>
  <si>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</si>
  <si>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</si>
  <si>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</si>
  <si>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</si>
  <si>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</si>
  <si>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</si>
  <si>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</si>
  <si>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</si>
  <si>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</si>
  <si>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</si>
  <si>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</si>
  <si>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</si>
  <si>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</si>
  <si>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</si>
  <si>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</si>
  <si>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</si>
  <si>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</si>
  <si>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</si>
  <si>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</si>
  <si>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</si>
  <si>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</si>
  <si>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</si>
  <si>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</si>
  <si>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</si>
  <si>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</si>
  <si>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</si>
  <si>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</si>
  <si>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</si>
  <si>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</si>
  <si>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</si>
  <si>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</si>
  <si>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</si>
  <si>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</si>
  <si>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</si>
  <si>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</si>
  <si>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</si>
  <si>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</si>
  <si>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</si>
  <si>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</si>
  <si>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</si>
  <si>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</si>
  <si>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</si>
  <si>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</si>
  <si>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</si>
  <si>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</si>
  <si>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</si>
  <si>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</si>
  <si>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</si>
  <si>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</si>
  <si>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</si>
  <si>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</si>
  <si>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</si>
  <si>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</si>
  <si>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</si>
  <si>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</si>
  <si>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</si>
  <si>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</si>
  <si>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</si>
  <si>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</si>
  <si>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</si>
  <si>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</si>
  <si>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</si>
  <si>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</si>
  <si>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</si>
  <si>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</si>
  <si>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</si>
  <si>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</si>
  <si>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</si>
  <si>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</si>
  <si>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</si>
  <si>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</si>
  <si>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</si>
  <si>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</si>
  <si>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</si>
  <si>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</si>
  <si>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</si>
  <si>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</si>
  <si>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</si>
  <si>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</si>
  <si>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</si>
  <si>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</si>
  <si>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</si>
  <si>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</si>
  <si>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</si>
  <si>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</si>
  <si>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</si>
  <si>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</si>
  <si>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</si>
  <si>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</si>
  <si>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</si>
  <si>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</si>
  <si>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</si>
  <si>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</si>
  <si>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</si>
  <si>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</si>
  <si>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</si>
  <si>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</si>
  <si>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</si>
  <si>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</si>
  <si>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</si>
  <si>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</si>
  <si>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</si>
  <si>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</si>
  <si>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</si>
  <si>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</si>
  <si>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</si>
  <si>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</si>
  <si>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</si>
  <si>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</si>
  <si>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</si>
  <si>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</si>
  <si>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</si>
  <si>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</si>
  <si>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</si>
  <si>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</si>
  <si>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</si>
  <si>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</si>
  <si>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</si>
  <si>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</si>
  <si>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</si>
  <si>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</si>
  <si>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</si>
  <si>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</si>
  <si>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</si>
  <si>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</si>
  <si>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</si>
  <si>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</si>
  <si>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</si>
  <si>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</si>
  <si>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</si>
  <si>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</si>
  <si>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</si>
  <si>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</si>
  <si>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</si>
  <si>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</si>
  <si>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</si>
  <si>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</si>
  <si>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</si>
  <si>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</si>
  <si>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</si>
  <si>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</si>
  <si>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</si>
  <si>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</si>
  <si>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</si>
  <si>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</si>
  <si>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</si>
  <si>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</si>
  <si>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</si>
  <si>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</si>
  <si>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</si>
  <si>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</si>
  <si>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</si>
  <si>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</si>
  <si>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</si>
  <si>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</si>
  <si>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</si>
  <si>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</si>
  <si>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</si>
  <si>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</si>
  <si>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</si>
  <si>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</si>
  <si>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</si>
  <si>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</si>
  <si>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</si>
  <si>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</si>
  <si>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</si>
  <si>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</si>
  <si>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</si>
  <si>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</si>
  <si>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</si>
  <si>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</si>
  <si>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</si>
  <si>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</si>
  <si>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</si>
  <si>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</si>
  <si>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</si>
  <si>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</si>
  <si>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</si>
  <si>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</si>
  <si>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</si>
  <si>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</si>
  <si>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</si>
  <si>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</si>
  <si>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</si>
  <si>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</si>
  <si>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</si>
  <si>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</si>
  <si>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</si>
  <si>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</si>
  <si>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</si>
  <si>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</si>
  <si>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</si>
  <si>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</si>
  <si>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</si>
  <si>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</si>
  <si>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</si>
  <si>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</si>
  <si>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</si>
  <si>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</si>
  <si>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</si>
  <si>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</si>
  <si>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</si>
  <si>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</si>
  <si>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</si>
  <si>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</si>
  <si>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</si>
  <si>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</si>
  <si>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</si>
  <si>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</si>
  <si>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</si>
  <si>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</si>
  <si>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</si>
  <si>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</si>
  <si>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</si>
  <si>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</si>
  <si>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</si>
  <si>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</si>
  <si>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</si>
  <si>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</si>
  <si>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</si>
  <si>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</si>
  <si>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</si>
  <si>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</si>
  <si>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</si>
  <si>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</si>
  <si>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</si>
  <si>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</si>
  <si>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</si>
  <si>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</si>
  <si>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</si>
  <si>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</si>
  <si>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</si>
  <si>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</si>
  <si>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</si>
  <si>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</si>
  <si>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</si>
  <si>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</si>
  <si>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</si>
  <si>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</si>
  <si>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</si>
  <si>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</si>
  <si>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</si>
  <si>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</si>
  <si>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</si>
  <si>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</si>
  <si>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</si>
  <si>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</si>
  <si>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</si>
  <si>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</si>
  <si>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</si>
  <si>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</si>
  <si>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</si>
  <si>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</si>
  <si>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</si>
  <si>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</si>
  <si>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</si>
  <si>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</si>
  <si>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</si>
  <si>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</si>
  <si>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</si>
  <si>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</si>
  <si>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</si>
  <si>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</si>
  <si>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</si>
  <si>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</si>
  <si>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</si>
  <si>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</si>
  <si>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</si>
  <si>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</si>
  <si>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</si>
  <si>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</si>
  <si>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</si>
  <si>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</si>
  <si>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</si>
  <si>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</si>
  <si>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</si>
  <si>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</si>
  <si>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</si>
  <si>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</si>
  <si>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</si>
  <si>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</si>
  <si>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</si>
  <si>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</si>
  <si>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</si>
  <si>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</si>
  <si>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</si>
  <si>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</si>
  <si>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</si>
  <si>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</si>
  <si>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</si>
  <si>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</si>
  <si>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</si>
  <si>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</si>
  <si>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</si>
  <si>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</si>
  <si>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</si>
  <si>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</si>
  <si>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</si>
  <si>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</si>
  <si>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</si>
  <si>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</si>
  <si>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</si>
  <si>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</si>
  <si>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</si>
  <si>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</si>
  <si>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</si>
  <si>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</si>
  <si>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</si>
  <si>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</si>
  <si>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</si>
  <si>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</si>
  <si>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</si>
  <si>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</si>
  <si>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</si>
  <si>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</si>
  <si>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</si>
  <si>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</si>
  <si>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</si>
  <si>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</si>
  <si>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</si>
  <si>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</si>
  <si>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</si>
  <si>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</si>
  <si>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</si>
  <si>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</si>
  <si>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</si>
  <si>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</si>
  <si>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</si>
  <si>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</si>
  <si>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</si>
  <si>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</si>
  <si>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</si>
  <si>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</si>
  <si>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</si>
  <si>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</si>
  <si>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</si>
  <si>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</si>
  <si>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</si>
  <si>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</si>
  <si>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</si>
  <si>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</si>
  <si>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</si>
  <si>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</si>
  <si>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</si>
  <si>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</si>
  <si>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</si>
  <si>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</si>
  <si>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</si>
  <si>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</si>
  <si>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</si>
  <si>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</si>
  <si>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</si>
  <si>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</si>
  <si>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</si>
  <si>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</si>
  <si>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</si>
  <si>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</si>
  <si>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</si>
  <si>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</si>
  <si>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</si>
  <si>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</si>
  <si>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</si>
  <si>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</si>
  <si>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</si>
  <si>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</si>
  <si>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</si>
  <si>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</si>
  <si>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</si>
  <si>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</si>
  <si>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</si>
  <si>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</si>
  <si>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</si>
  <si>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</si>
  <si>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</si>
  <si>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</si>
  <si>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</si>
  <si>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</si>
  <si>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</si>
  <si>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</si>
  <si>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</si>
  <si>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</si>
  <si>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</si>
  <si>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</si>
  <si>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</si>
  <si>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</si>
  <si>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</si>
  <si>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</si>
  <si>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</si>
  <si>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</si>
  <si>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</si>
  <si>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</si>
  <si>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</si>
  <si>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</si>
  <si>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</si>
  <si>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</si>
  <si>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</si>
  <si>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</si>
  <si>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</si>
  <si>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</si>
  <si>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</si>
  <si>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</si>
  <si>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</si>
  <si>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</si>
  <si>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</si>
  <si>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</si>
  <si>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</si>
  <si>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</si>
  <si>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</si>
  <si>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</si>
  <si>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</si>
  <si>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</si>
  <si>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</si>
  <si>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</si>
  <si>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</si>
  <si>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</si>
  <si>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</si>
  <si>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</si>
  <si>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</si>
  <si>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</si>
  <si>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</si>
  <si>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</si>
  <si>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</si>
  <si>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</si>
  <si>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</si>
  <si>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</si>
  <si>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</si>
  <si>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</si>
  <si>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</si>
  <si>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</si>
  <si>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</si>
  <si>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</si>
  <si>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</si>
  <si>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</si>
  <si>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</si>
  <si>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</si>
  <si>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</si>
  <si>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</si>
  <si>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</si>
  <si>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</si>
  <si>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</si>
  <si>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</si>
  <si>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</si>
  <si>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</si>
  <si>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</si>
  <si>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</si>
  <si>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</si>
  <si>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</si>
  <si>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</si>
  <si>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</si>
  <si>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</si>
  <si>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</si>
  <si>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</si>
  <si>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</si>
  <si>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</si>
  <si>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</si>
  <si>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</si>
  <si>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</si>
  <si>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</si>
  <si>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</si>
  <si>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</si>
  <si>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</si>
  <si>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</si>
  <si>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</si>
  <si>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</si>
  <si>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</si>
  <si>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</si>
  <si>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</si>
  <si>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</si>
  <si>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</si>
  <si>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</si>
  <si>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</si>
  <si>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</si>
  <si>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</si>
  <si>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</si>
  <si>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</si>
  <si>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</si>
  <si>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</si>
  <si>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</si>
  <si>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</si>
  <si>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</si>
  <si>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</si>
  <si>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</si>
  <si>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</si>
  <si>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</si>
  <si>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</si>
  <si>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</si>
  <si>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</si>
  <si>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</si>
  <si>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</si>
  <si>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</si>
  <si>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</si>
  <si>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</si>
  <si>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</si>
  <si>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</si>
  <si>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</si>
  <si>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</si>
  <si>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</si>
  <si>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</si>
  <si>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</si>
  <si>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</si>
  <si>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</si>
  <si>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</si>
  <si>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</si>
  <si>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</si>
  <si>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</si>
  <si>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</si>
  <si>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</si>
  <si>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</si>
  <si>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</si>
  <si>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</si>
  <si>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</si>
  <si>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</si>
  <si>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</si>
  <si>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</si>
  <si>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</si>
  <si>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</si>
  <si>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</si>
  <si>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</si>
  <si>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</si>
  <si>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</si>
  <si>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</si>
  <si>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</si>
  <si>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</si>
  <si>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</si>
  <si>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</si>
  <si>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</si>
  <si>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</si>
  <si>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</si>
  <si>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</si>
  <si>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</si>
  <si>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</si>
  <si>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</si>
  <si>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</si>
  <si>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</si>
  <si>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</si>
  <si>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</si>
  <si>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</si>
  <si>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</si>
  <si>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</si>
  <si>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</si>
  <si>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</si>
  <si>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</si>
  <si>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</si>
  <si>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</si>
  <si>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</si>
  <si>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</si>
  <si>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</si>
  <si>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</si>
  <si>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</si>
  <si>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</si>
  <si>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</si>
  <si>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</si>
  <si>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</si>
  <si>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</si>
  <si>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</si>
  <si>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</si>
  <si>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</si>
  <si>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</si>
  <si>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</si>
  <si>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</si>
  <si>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</si>
  <si>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</si>
  <si>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</si>
  <si>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</si>
  <si>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</si>
  <si>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</si>
  <si>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</si>
  <si>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</si>
  <si>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</si>
  <si>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</si>
  <si>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</si>
  <si>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</si>
  <si>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</si>
  <si>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</si>
  <si>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</si>
  <si>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</si>
  <si>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</si>
  <si>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</si>
  <si>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</si>
  <si>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</si>
  <si>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</si>
  <si>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</si>
  <si>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</si>
  <si>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</si>
  <si>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</si>
  <si>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</si>
  <si>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</si>
  <si>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</si>
  <si>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</si>
  <si>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</si>
  <si>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</si>
  <si>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</si>
  <si>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</si>
  <si>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</si>
  <si>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</si>
  <si>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</si>
  <si>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</si>
  <si>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</si>
  <si>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</si>
  <si>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</si>
  <si>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</si>
  <si>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</si>
  <si>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</si>
  <si>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</si>
  <si>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</si>
  <si>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</si>
  <si>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</si>
  <si>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</si>
  <si>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</si>
  <si>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</si>
  <si>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</si>
  <si>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</si>
  <si>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</si>
  <si>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</si>
  <si>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</si>
  <si>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</si>
  <si>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</si>
  <si>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</si>
  <si>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</si>
  <si>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</si>
  <si>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</si>
  <si>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</si>
  <si>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</si>
  <si>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</si>
  <si>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</si>
  <si>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</si>
  <si>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</si>
  <si>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</si>
  <si>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</si>
  <si>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</si>
  <si>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</si>
  <si>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</si>
  <si>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</si>
  <si>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</si>
  <si>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</si>
  <si>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</si>
  <si>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</si>
  <si>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</si>
  <si>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</si>
  <si>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</si>
  <si>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</si>
  <si>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</si>
  <si>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</si>
  <si>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</si>
  <si>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</si>
  <si>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</si>
  <si>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</si>
  <si>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</si>
  <si>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</si>
  <si>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</si>
  <si>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</si>
  <si>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</si>
  <si>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</si>
  <si>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</si>
  <si>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</si>
  <si>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</si>
  <si>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</si>
  <si>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</si>
  <si>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</si>
  <si>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</si>
  <si>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</si>
  <si>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</si>
  <si>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</si>
  <si>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</si>
  <si>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</si>
  <si>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</si>
  <si>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</si>
  <si>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</si>
  <si>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</si>
  <si>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</si>
  <si>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</si>
  <si>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</si>
  <si>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</si>
  <si>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</si>
  <si>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</si>
  <si>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</si>
  <si>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</si>
  <si>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</si>
  <si>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</si>
  <si>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</si>
  <si>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</si>
  <si>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</si>
  <si>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</si>
  <si>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</si>
  <si>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</si>
  <si>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</si>
  <si>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</si>
  <si>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</si>
  <si>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</si>
  <si>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</si>
  <si>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</si>
  <si>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</si>
  <si>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</si>
  <si>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</si>
  <si>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</si>
  <si>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</si>
  <si>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</si>
  <si>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</si>
  <si>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</si>
  <si>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</si>
  <si>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</si>
  <si>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</si>
  <si>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</si>
  <si>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</si>
  <si>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</si>
  <si>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</si>
  <si>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</si>
  <si>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</si>
  <si>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</si>
  <si>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</si>
  <si>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</si>
  <si>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</si>
  <si>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</si>
  <si>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</si>
  <si>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</si>
  <si>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</si>
  <si>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</si>
  <si>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</si>
  <si>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</si>
  <si>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</si>
  <si>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</si>
  <si>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</si>
  <si>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</si>
  <si>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</si>
  <si>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</si>
  <si>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</si>
  <si>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</si>
  <si>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</si>
  <si>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</si>
  <si>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</si>
  <si>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</si>
  <si>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</si>
  <si>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</si>
  <si>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</si>
  <si>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</si>
  <si>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</si>
  <si>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</si>
  <si>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</si>
  <si>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</si>
  <si>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</si>
  <si>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</si>
  <si>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</si>
  <si>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</si>
  <si>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</si>
  <si>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</si>
  <si>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</si>
  <si>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</si>
  <si>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</si>
  <si>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</si>
  <si>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</si>
  <si>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</si>
  <si>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</si>
  <si>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</si>
  <si>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</si>
  <si>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</si>
  <si>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</si>
  <si>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</si>
  <si>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</si>
  <si>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</si>
  <si>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</si>
  <si>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</si>
  <si>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</si>
  <si>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</si>
  <si>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</si>
  <si>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</si>
  <si>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</si>
  <si>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</si>
  <si>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</si>
  <si>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</si>
  <si>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</si>
  <si>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</si>
  <si>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</si>
  <si>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</si>
  <si>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</si>
  <si>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</si>
  <si>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</si>
  <si>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</si>
  <si>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</si>
  <si>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</si>
  <si>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</si>
  <si>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</si>
  <si>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</si>
  <si>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</si>
  <si>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</si>
  <si>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</si>
  <si>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</si>
  <si>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</si>
  <si>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</si>
  <si>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</si>
  <si>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</si>
  <si>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</si>
  <si>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</si>
  <si>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</si>
  <si>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</si>
  <si>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</si>
  <si>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</si>
  <si>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</si>
  <si>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</si>
  <si>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</si>
  <si>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</si>
  <si>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</si>
  <si>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</si>
  <si>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</si>
  <si>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</si>
  <si>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</si>
  <si>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</si>
  <si>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</si>
  <si>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</si>
  <si>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</si>
  <si>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</si>
  <si>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</si>
  <si>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</si>
  <si>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</si>
  <si>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</si>
  <si>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</si>
  <si>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</si>
  <si>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</si>
  <si>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</si>
  <si>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</si>
  <si>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</si>
  <si>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</si>
  <si>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</si>
  <si>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</si>
  <si>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</si>
  <si>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</si>
  <si>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</si>
  <si>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</si>
  <si>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</si>
  <si>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</si>
  <si>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</si>
  <si>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</si>
  <si>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</si>
  <si>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</si>
  <si>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</si>
  <si>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</si>
  <si>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</si>
  <si>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</si>
  <si>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</si>
  <si>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</si>
  <si>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</si>
  <si>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</si>
  <si>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</si>
  <si>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</si>
  <si>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</si>
  <si>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</si>
  <si>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</si>
  <si>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</si>
  <si>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</si>
  <si>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</si>
  <si>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</si>
  <si>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</si>
  <si>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</si>
  <si>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</si>
  <si>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</si>
  <si>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</si>
  <si>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</si>
  <si>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</si>
  <si>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</si>
  <si>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</si>
  <si>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</si>
  <si>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</si>
  <si>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</si>
  <si>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</si>
  <si>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</si>
  <si>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</si>
  <si>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</si>
  <si>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</si>
  <si>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</si>
  <si>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</si>
  <si>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</si>
  <si>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</si>
  <si>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</si>
  <si>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</si>
  <si>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</si>
  <si>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</si>
  <si>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</si>
  <si>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</si>
  <si>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</si>
  <si>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</si>
  <si>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</si>
  <si>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</si>
  <si>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</si>
  <si>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</si>
  <si>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</si>
  <si>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</si>
  <si>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</si>
  <si>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</si>
  <si>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</si>
  <si>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</si>
  <si>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</si>
  <si>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</si>
  <si>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</si>
  <si>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</si>
  <si>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</si>
  <si>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</si>
  <si>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</si>
  <si>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</si>
  <si>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</si>
  <si>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</si>
  <si>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</si>
  <si>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</si>
  <si>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</si>
  <si>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</si>
  <si>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</si>
  <si>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</si>
  <si>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</si>
  <si>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</si>
  <si>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</si>
  <si>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</si>
  <si>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</si>
  <si>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</si>
  <si>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</si>
  <si>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</si>
  <si>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</si>
  <si>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</si>
  <si>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</si>
  <si>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</si>
  <si>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</si>
  <si>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</si>
  <si>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</si>
  <si>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</si>
  <si>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</si>
  <si>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</si>
  <si>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</si>
  <si>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</si>
  <si>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</si>
  <si>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</si>
  <si>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</si>
  <si>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</si>
  <si>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</si>
  <si>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</si>
  <si>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</si>
  <si>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</si>
  <si>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</si>
  <si>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</si>
  <si>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</si>
  <si>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</si>
  <si>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</si>
  <si>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</si>
  <si>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</si>
  <si>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</si>
  <si>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</si>
  <si>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</si>
  <si>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</si>
  <si>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</si>
  <si>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</si>
  <si>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</si>
  <si>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</si>
  <si>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</si>
  <si>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</si>
  <si>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</si>
  <si>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</si>
  <si>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</si>
  <si>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</si>
  <si>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</si>
  <si>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</si>
  <si>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</si>
  <si>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</si>
  <si>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</si>
  <si>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</si>
  <si>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</si>
  <si>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</si>
  <si>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</si>
  <si>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</si>
  <si>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</si>
  <si>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</si>
  <si>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</si>
  <si>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</si>
  <si>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</si>
  <si>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</si>
  <si>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</si>
  <si>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</si>
  <si>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</si>
  <si>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</si>
  <si>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</si>
  <si>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</si>
  <si>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</si>
  <si>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</si>
  <si>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</si>
  <si>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</si>
  <si>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</si>
  <si>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</si>
  <si>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</si>
  <si>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</si>
  <si>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</si>
  <si>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</si>
  <si>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</si>
  <si>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</si>
  <si>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</si>
  <si>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</si>
  <si>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</si>
  <si>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</si>
  <si>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</si>
  <si>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</si>
  <si>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</si>
  <si>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</si>
  <si>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</si>
  <si>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</si>
  <si>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</si>
  <si>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</si>
  <si>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</si>
  <si>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</si>
  <si>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</si>
  <si>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</si>
  <si>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</si>
  <si>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</si>
  <si>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</si>
  <si>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</si>
  <si>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</si>
  <si>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</si>
  <si>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</si>
  <si>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</si>
  <si>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</si>
  <si>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</si>
  <si>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</si>
  <si>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</si>
  <si>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</si>
  <si>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</si>
  <si>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</si>
  <si>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</si>
  <si>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</si>
  <si>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</si>
  <si>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</si>
  <si>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</si>
  <si>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</si>
  <si>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</si>
  <si>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</si>
  <si>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</si>
  <si>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</si>
  <si>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</si>
  <si>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</si>
  <si>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</si>
  <si>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</si>
  <si>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</si>
  <si>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</si>
  <si>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</si>
  <si>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</si>
  <si>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</si>
  <si>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</si>
  <si>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</si>
  <si>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</si>
  <si>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</si>
  <si>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</si>
  <si>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</si>
  <si>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</si>
  <si>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</si>
  <si>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</si>
  <si>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</si>
  <si>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</si>
  <si>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</si>
  <si>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</si>
  <si>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</si>
  <si>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</si>
  <si>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</si>
  <si>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</si>
  <si>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</si>
  <si>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</si>
  <si>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</si>
  <si>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</si>
  <si>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</si>
  <si>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</si>
  <si>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</si>
  <si>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</si>
  <si>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</si>
  <si>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</si>
  <si>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</si>
  <si>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</si>
  <si>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</si>
  <si>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</si>
  <si>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</si>
  <si>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</si>
  <si>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</si>
  <si>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</si>
  <si>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</si>
  <si>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</si>
  <si>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</si>
  <si>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</si>
  <si>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</si>
  <si>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</si>
  <si>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</si>
  <si>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</si>
  <si>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</si>
  <si>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</si>
  <si>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</si>
  <si>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</si>
  <si>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</si>
  <si>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</si>
  <si>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</si>
  <si>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</si>
  <si>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</si>
  <si>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</si>
  <si>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</si>
  <si>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</si>
  <si>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</si>
  <si>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</si>
  <si>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</si>
  <si>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</si>
  <si>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</si>
  <si>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</si>
  <si>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</si>
  <si>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</si>
  <si>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</si>
  <si>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</si>
  <si>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</si>
  <si>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</si>
  <si>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</si>
  <si>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</si>
  <si>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</si>
  <si>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</si>
  <si>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</si>
  <si>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</si>
  <si>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</si>
  <si>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</si>
  <si>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</si>
  <si>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</si>
  <si>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</si>
  <si>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</si>
  <si>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</si>
  <si>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</si>
  <si>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</si>
  <si>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</si>
  <si>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</si>
  <si>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</si>
  <si>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</si>
  <si>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</si>
  <si>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</si>
  <si>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</si>
  <si>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</si>
  <si>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</si>
  <si>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</si>
  <si>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</si>
  <si>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</si>
  <si>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</si>
  <si>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</si>
  <si>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</si>
  <si>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</si>
  <si>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</si>
  <si>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</si>
  <si>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</si>
  <si>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</si>
  <si>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</si>
  <si>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</si>
  <si>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</si>
  <si>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</si>
  <si>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</si>
  <si>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</si>
  <si>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</si>
  <si>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</si>
  <si>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</si>
  <si>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</si>
  <si>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</si>
  <si>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</si>
  <si>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</si>
  <si>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</si>
  <si>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</si>
  <si>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</si>
  <si>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</si>
  <si>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</si>
  <si>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</si>
  <si>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</si>
  <si>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</si>
  <si>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</si>
  <si>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</si>
  <si>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</si>
  <si>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</si>
  <si>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</si>
  <si>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</si>
  <si>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</si>
  <si>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</si>
  <si>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</si>
  <si>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</si>
  <si>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</si>
  <si>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</si>
  <si>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</si>
  <si>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</si>
  <si>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</si>
  <si>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</si>
  <si>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</si>
  <si>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</si>
  <si>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</si>
  <si>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</si>
  <si>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</si>
  <si>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</si>
  <si>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</si>
  <si>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</si>
  <si>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</si>
  <si>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</si>
  <si>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</si>
  <si>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</si>
  <si>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</si>
  <si>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</si>
  <si>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</si>
  <si>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</si>
  <si>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</si>
  <si>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</si>
  <si>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</si>
  <si>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</si>
  <si>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</si>
  <si>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</si>
  <si>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</si>
  <si>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</si>
  <si>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</si>
  <si>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</si>
  <si>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</si>
  <si>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</si>
  <si>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</si>
  <si>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</si>
  <si>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</si>
  <si>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</si>
  <si>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</si>
  <si>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</si>
  <si>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</si>
  <si>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</si>
  <si>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</si>
  <si>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</si>
  <si>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</si>
  <si>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</si>
  <si>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</si>
  <si>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</si>
  <si>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</si>
  <si>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</si>
  <si>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</si>
  <si>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</si>
  <si>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</si>
  <si>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</si>
  <si>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</si>
  <si>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</si>
  <si>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</si>
  <si>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</si>
  <si>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</si>
  <si>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</si>
  <si>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</si>
  <si>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</si>
  <si>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</si>
  <si>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</si>
  <si>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</si>
  <si>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</si>
  <si>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</si>
  <si>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</si>
  <si>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</si>
  <si>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</si>
  <si>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</si>
  <si>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</si>
  <si>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</si>
  <si>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</si>
  <si>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</si>
  <si>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</si>
  <si>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</si>
  <si>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</si>
  <si>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</si>
  <si>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</si>
  <si>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</si>
  <si>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</si>
  <si>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</si>
  <si>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</si>
  <si>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</si>
  <si>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</si>
  <si>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</si>
  <si>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</si>
  <si>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</si>
  <si>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</si>
  <si>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</si>
  <si>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</si>
  <si>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</si>
  <si>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</si>
  <si>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</si>
  <si>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</si>
  <si>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</si>
  <si>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</si>
  <si>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</si>
  <si>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</si>
  <si>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</si>
  <si>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</si>
  <si>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</si>
  <si>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</si>
  <si>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</si>
  <si>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</si>
  <si>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</si>
  <si>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</si>
  <si>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</si>
  <si>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</si>
  <si>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</si>
  <si>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</si>
  <si>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</si>
  <si>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</si>
  <si>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</si>
  <si>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</si>
  <si>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</si>
  <si>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</si>
  <si>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</si>
  <si>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</si>
  <si>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</si>
  <si>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</si>
  <si>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</si>
  <si>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</si>
  <si>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</si>
  <si>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</si>
  <si>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</si>
  <si>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</si>
  <si>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</si>
  <si>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</si>
  <si>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</si>
  <si>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</si>
  <si>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</si>
  <si>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</si>
  <si>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</si>
  <si>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</si>
  <si>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</si>
  <si>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</si>
  <si>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</si>
  <si>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</si>
  <si>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</si>
  <si>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</si>
  <si>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</si>
  <si>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</si>
  <si>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</si>
  <si>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</si>
  <si>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</si>
  <si>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</si>
  <si>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</si>
  <si>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</si>
  <si>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</si>
  <si>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</si>
  <si>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</si>
  <si>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</si>
  <si>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</si>
  <si>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</si>
  <si>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</si>
  <si>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</si>
  <si>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</si>
  <si>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</si>
  <si>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</si>
  <si>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</si>
  <si>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</si>
  <si>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</si>
  <si>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</si>
  <si>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</si>
  <si>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</si>
  <si>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</si>
  <si>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</si>
  <si>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</si>
  <si>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</si>
  <si>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</si>
  <si>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</si>
  <si>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</si>
  <si>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</si>
  <si>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</si>
  <si>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</si>
  <si>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</si>
  <si>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</si>
  <si>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</si>
  <si>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</si>
  <si>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</si>
  <si>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</si>
  <si>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</si>
  <si>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</si>
  <si>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</si>
  <si>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</si>
  <si>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</si>
  <si>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</si>
  <si>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</si>
  <si>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</si>
  <si>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</si>
  <si>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</si>
  <si>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</si>
  <si>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</si>
  <si>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</si>
  <si>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</si>
  <si>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</si>
  <si>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</si>
  <si>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</si>
  <si>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</si>
  <si>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</si>
  <si>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</si>
  <si>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</si>
  <si>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</si>
  <si>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</si>
  <si>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</si>
  <si>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</si>
  <si>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</si>
  <si>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</si>
  <si>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</si>
  <si>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</si>
  <si>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</si>
  <si>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</si>
  <si>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</si>
  <si>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</si>
  <si>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</si>
  <si>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</si>
  <si>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</si>
  <si>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</si>
  <si>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</si>
  <si>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</si>
  <si>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</si>
  <si>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</si>
  <si>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</si>
  <si>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</si>
  <si>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</si>
  <si>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</si>
  <si>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</si>
  <si>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</si>
  <si>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</si>
  <si>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</si>
  <si>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</si>
  <si>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</si>
  <si>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</si>
  <si>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</si>
  <si>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</si>
  <si>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</si>
  <si>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</si>
  <si>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</si>
  <si>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</si>
  <si>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</si>
  <si>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</si>
  <si>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</si>
  <si>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</si>
  <si>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</si>
  <si>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</si>
  <si>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</si>
  <si>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</si>
  <si>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</si>
  <si>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</si>
  <si>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</si>
  <si>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</si>
  <si>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</si>
  <si>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</si>
  <si>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</si>
  <si>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</si>
  <si>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</si>
  <si>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</si>
  <si>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</si>
  <si>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</si>
  <si>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</si>
  <si>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</si>
  <si>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</si>
  <si>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</si>
  <si>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</si>
  <si>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</si>
  <si>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</si>
  <si>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</si>
  <si>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</si>
  <si>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</si>
  <si>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</si>
  <si>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</si>
  <si>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</si>
  <si>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</si>
  <si>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</si>
  <si>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</si>
  <si>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</si>
  <si>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</si>
  <si>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</si>
  <si>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</si>
  <si>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</si>
  <si>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</si>
  <si>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</si>
  <si>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</si>
  <si>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</si>
  <si>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</si>
  <si>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</si>
  <si>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</si>
  <si>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</si>
  <si>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</si>
  <si>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</si>
  <si>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</si>
  <si>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</si>
  <si>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</si>
  <si>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</si>
  <si>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</si>
  <si>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</si>
  <si>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</si>
  <si>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</si>
  <si>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</si>
  <si>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</si>
  <si>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</si>
  <si>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</si>
  <si>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</si>
  <si>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</si>
  <si>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</si>
  <si>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</si>
  <si>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</si>
  <si>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</si>
  <si>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</si>
  <si>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</si>
  <si>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</si>
  <si>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</si>
  <si>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</si>
  <si>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</si>
  <si>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</si>
  <si>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</si>
  <si>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</si>
  <si>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</si>
  <si>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</si>
  <si>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</si>
  <si>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</si>
  <si>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</si>
  <si>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</si>
  <si>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</si>
  <si>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</si>
  <si>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</si>
  <si>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</si>
  <si>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</si>
  <si>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</si>
  <si>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</si>
  <si>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</si>
  <si>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</si>
  <si>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</si>
  <si>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</si>
  <si>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</si>
  <si>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</si>
  <si>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</si>
  <si>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</si>
  <si>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</si>
  <si>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</si>
  <si>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</si>
  <si>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</si>
  <si>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</si>
  <si>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</si>
  <si>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</si>
  <si>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</si>
  <si>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</si>
  <si>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</si>
  <si>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</si>
  <si>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</si>
  <si>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</si>
  <si>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</si>
  <si>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</si>
  <si>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</si>
  <si>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</si>
  <si>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</si>
  <si>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</si>
  <si>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</si>
  <si>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</si>
  <si>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</si>
  <si>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</si>
  <si>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</si>
  <si>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</si>
  <si>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</si>
  <si>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</si>
  <si>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</si>
  <si>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</si>
  <si>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</si>
  <si>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</si>
  <si>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</si>
  <si>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</si>
  <si>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</si>
  <si>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</si>
  <si>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</si>
  <si>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</si>
  <si>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</si>
  <si>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</si>
  <si>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</si>
  <si>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</si>
  <si>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</si>
  <si>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</si>
  <si>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</si>
  <si>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</si>
  <si>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</si>
  <si>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</si>
  <si>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</si>
  <si>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</si>
  <si>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</si>
  <si>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</si>
  <si>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</si>
  <si>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</si>
  <si>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</si>
  <si>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</si>
  <si>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</si>
  <si>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</si>
  <si>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</si>
  <si>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</si>
  <si>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</si>
  <si>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</si>
  <si>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</si>
  <si>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</si>
  <si>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</si>
  <si>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</si>
  <si>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</si>
  <si>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</si>
  <si>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</si>
  <si>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</si>
  <si>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</si>
  <si>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</si>
  <si>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</si>
  <si>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</si>
  <si>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</si>
  <si>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</si>
  <si>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</si>
  <si>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</si>
  <si>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</si>
  <si>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</si>
  <si>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</si>
  <si>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</si>
  <si>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</si>
  <si>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</si>
  <si>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</si>
  <si>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</si>
  <si>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</si>
  <si>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</si>
  <si>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</si>
  <si>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</si>
  <si>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</si>
  <si>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</si>
  <si>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</si>
  <si>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</si>
  <si>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</si>
  <si>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</si>
  <si>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</si>
  <si>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</si>
  <si>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</si>
  <si>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</si>
  <si>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</si>
  <si>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</si>
  <si>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</si>
  <si>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</si>
  <si>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</si>
  <si>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</si>
  <si>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</si>
  <si>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</si>
  <si>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</si>
  <si>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</si>
  <si>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</si>
  <si>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</si>
  <si>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</si>
  <si>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</si>
  <si>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</si>
  <si>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</si>
  <si>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</si>
  <si>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</si>
  <si>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</si>
  <si>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</si>
  <si>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</si>
  <si>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</si>
  <si>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</si>
  <si>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</si>
  <si>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</si>
  <si>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</si>
  <si>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</si>
  <si>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</si>
  <si>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</si>
  <si>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</si>
  <si>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</si>
  <si>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</si>
  <si>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</si>
  <si>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</si>
  <si>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</si>
  <si>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</si>
  <si>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</si>
  <si>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</si>
  <si>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</si>
  <si>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</si>
  <si>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</si>
  <si>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</si>
  <si>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</si>
  <si>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</si>
  <si>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</si>
  <si>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</si>
  <si>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</si>
  <si>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</si>
  <si>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</si>
  <si>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</si>
  <si>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</si>
  <si>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</si>
  <si>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</si>
  <si>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</si>
  <si>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</si>
  <si>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</si>
  <si>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</si>
  <si>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</si>
  <si>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</si>
  <si>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</si>
  <si>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</si>
  <si>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</si>
  <si>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</si>
  <si>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</si>
  <si>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</si>
  <si>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</si>
  <si>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</si>
  <si>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</si>
  <si>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</si>
  <si>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</si>
  <si>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</si>
  <si>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</si>
  <si>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</si>
  <si>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</si>
  <si>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</si>
  <si>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</si>
  <si>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</si>
  <si>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</si>
  <si>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</si>
  <si>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</si>
  <si>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</si>
  <si>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</si>
  <si>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</si>
  <si>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</si>
  <si>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</si>
  <si>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</si>
  <si>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</si>
  <si>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</si>
  <si>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</si>
  <si>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</si>
  <si>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</si>
  <si>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</si>
  <si>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</si>
  <si>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</si>
  <si>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</si>
  <si>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</si>
  <si>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</si>
  <si>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</si>
  <si>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</si>
  <si>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</si>
  <si>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</si>
  <si>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</si>
  <si>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</si>
  <si>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</si>
  <si>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</si>
  <si>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</si>
  <si>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</si>
  <si>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</si>
  <si>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</si>
  <si>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</si>
  <si>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</si>
  <si>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</si>
  <si>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</si>
  <si>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</si>
  <si>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</si>
  <si>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</si>
  <si>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</si>
  <si>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</si>
  <si>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</si>
  <si>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</si>
  <si>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</si>
  <si>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</si>
  <si>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</si>
  <si>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</si>
  <si>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</si>
  <si>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</si>
  <si>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</si>
  <si>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</si>
  <si>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</si>
  <si>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</si>
  <si>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</si>
  <si>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</si>
  <si>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</si>
  <si>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</si>
  <si>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</si>
  <si>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</si>
  <si>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</si>
  <si>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</si>
  <si>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</si>
  <si>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</si>
  <si>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</si>
  <si>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</si>
  <si>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</si>
  <si>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</si>
  <si>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</si>
  <si>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</si>
  <si>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</si>
  <si>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</si>
  <si>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</si>
  <si>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</si>
  <si>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</si>
  <si>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</si>
  <si>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</si>
  <si>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</si>
  <si>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</si>
  <si>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</si>
  <si>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</si>
  <si>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</si>
  <si>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</si>
  <si>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</si>
  <si>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</si>
  <si>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</si>
  <si>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</si>
  <si>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</si>
  <si>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</si>
  <si>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</si>
  <si>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</si>
  <si>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</si>
  <si>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</si>
  <si>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</si>
  <si>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</si>
  <si>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</si>
  <si>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</si>
  <si>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</si>
  <si>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</si>
  <si>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</si>
  <si>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</si>
  <si>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</si>
  <si>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</si>
  <si>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</si>
  <si>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</si>
  <si>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</si>
  <si>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</si>
  <si>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</si>
  <si>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</si>
  <si>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</si>
  <si>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</si>
  <si>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</si>
  <si>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</si>
  <si>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</si>
  <si>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</si>
  <si>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</si>
  <si>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</si>
  <si>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</si>
  <si>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</si>
  <si>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</si>
  <si>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</si>
  <si>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</si>
  <si>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</si>
  <si>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</si>
  <si>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</si>
  <si>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</si>
  <si>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</si>
  <si>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</si>
  <si>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</si>
  <si>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</si>
  <si>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</si>
  <si>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</si>
  <si>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</si>
  <si>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</si>
  <si>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</si>
  <si>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</si>
  <si>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</si>
  <si>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</si>
  <si>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</si>
  <si>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</si>
  <si>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</si>
  <si>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</si>
  <si>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</si>
  <si>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</si>
  <si>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</si>
  <si>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</si>
  <si>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</si>
  <si>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</si>
  <si>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</si>
  <si>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</si>
  <si>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</si>
  <si>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</si>
  <si>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</si>
  <si>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</si>
  <si>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</si>
  <si>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</si>
  <si>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</si>
  <si>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</si>
  <si>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</si>
  <si>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</si>
  <si>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</si>
  <si>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</si>
  <si>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</si>
  <si>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</si>
  <si>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</si>
  <si>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</si>
  <si>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</si>
  <si>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</si>
  <si>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</si>
  <si>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</si>
  <si>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</si>
  <si>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</si>
  <si>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</si>
  <si>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</si>
  <si>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</si>
  <si>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</si>
  <si>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</si>
  <si>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</si>
  <si>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</si>
  <si>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</si>
  <si>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</si>
  <si>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</si>
  <si>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</si>
  <si>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</si>
  <si>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</si>
  <si>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</si>
  <si>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</si>
  <si>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</si>
  <si>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</si>
  <si>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</si>
  <si>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</si>
  <si>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</si>
  <si>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</si>
  <si>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</si>
  <si>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</si>
  <si>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</si>
  <si>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</si>
  <si>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</si>
  <si>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</si>
  <si>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</si>
  <si>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</si>
  <si>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</si>
  <si>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</si>
  <si>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</si>
  <si>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</si>
  <si>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</si>
  <si>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</si>
  <si>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</si>
  <si>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</si>
  <si>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</si>
  <si>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</si>
  <si>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</si>
  <si>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</si>
  <si>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</si>
  <si>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</si>
  <si>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</si>
  <si>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</si>
  <si>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</si>
  <si>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</si>
  <si>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</si>
  <si>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</si>
  <si>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</si>
  <si>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</si>
  <si>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</si>
  <si>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</si>
  <si>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</si>
  <si>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</si>
  <si>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</si>
  <si>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</si>
  <si>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</si>
  <si>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</si>
  <si>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</si>
  <si>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</si>
  <si>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</si>
  <si>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</si>
  <si>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</si>
  <si>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</si>
  <si>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</si>
  <si>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</si>
  <si>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</si>
  <si>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</si>
  <si>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</si>
  <si>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</si>
  <si>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</si>
  <si>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</si>
  <si>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</si>
  <si>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</si>
  <si>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</si>
  <si>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</si>
  <si>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</si>
  <si>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</si>
  <si>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</si>
  <si>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</si>
  <si>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</si>
  <si>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</si>
  <si>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</si>
  <si>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</si>
  <si>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</si>
  <si>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</si>
  <si>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</si>
  <si>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</si>
  <si>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</si>
  <si>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</si>
  <si>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</si>
  <si>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</si>
  <si>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</si>
  <si>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</si>
  <si>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</si>
  <si>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</si>
  <si>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</si>
  <si>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</si>
  <si>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</si>
  <si>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</si>
  <si>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</si>
  <si>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</si>
  <si>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</si>
  <si>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</si>
  <si>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</si>
  <si>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</si>
  <si>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</si>
  <si>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</si>
  <si>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</si>
  <si>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</si>
  <si>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</si>
  <si>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</si>
  <si>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</si>
  <si>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</si>
  <si>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</si>
  <si>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</si>
  <si>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</si>
  <si>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</si>
  <si>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</si>
  <si>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</si>
  <si>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</si>
  <si>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</si>
  <si>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</si>
  <si>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</si>
  <si>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</si>
  <si>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</si>
  <si>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</si>
  <si>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</si>
  <si>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</si>
  <si>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</si>
  <si>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</si>
  <si>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</si>
  <si>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</si>
  <si>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</si>
  <si>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</si>
  <si>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</si>
  <si>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</si>
  <si>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</si>
  <si>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</si>
  <si>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</si>
  <si>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</si>
  <si>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</si>
  <si>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</si>
  <si>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</si>
  <si>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</si>
  <si>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</si>
  <si>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</si>
  <si>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</si>
  <si>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</si>
  <si>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</si>
  <si>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</si>
  <si>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</si>
  <si>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</si>
  <si>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</si>
  <si>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</si>
  <si>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</si>
  <si>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</si>
  <si>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</si>
  <si>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</si>
  <si>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</si>
  <si>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</si>
  <si>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</si>
  <si>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</si>
  <si>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</si>
  <si>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</si>
  <si>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</si>
  <si>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</si>
  <si>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</si>
  <si>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</si>
  <si>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</si>
  <si>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</si>
  <si>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</si>
  <si>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</si>
  <si>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</si>
  <si>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</si>
  <si>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</si>
  <si>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</si>
  <si>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</si>
  <si>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</si>
  <si>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</si>
  <si>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</si>
  <si>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</si>
  <si>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</si>
  <si>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</si>
  <si>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</si>
  <si>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</si>
  <si>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</si>
  <si>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</si>
  <si>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</si>
  <si>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</si>
  <si>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</si>
  <si>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</si>
  <si>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</si>
  <si>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</si>
  <si>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</si>
  <si>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</si>
  <si>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</si>
  <si>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</si>
  <si>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</si>
  <si>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</si>
  <si>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</si>
  <si>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</si>
  <si>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</si>
  <si>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</si>
  <si>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</si>
  <si>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</si>
  <si>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</si>
  <si>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</si>
  <si>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</si>
  <si>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</si>
  <si>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</si>
  <si>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</si>
  <si>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</si>
  <si>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</si>
  <si>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</si>
  <si>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</si>
  <si>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</si>
  <si>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</si>
  <si>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</si>
  <si>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</si>
  <si>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</si>
  <si>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</si>
  <si>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</si>
  <si>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</si>
  <si>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</si>
  <si>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</si>
  <si>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</si>
  <si>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</si>
  <si>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</si>
  <si>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</si>
  <si>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</si>
  <si>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</si>
  <si>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</si>
  <si>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</si>
  <si>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</si>
  <si>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</si>
  <si>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</si>
  <si>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</si>
  <si>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</si>
  <si>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</si>
  <si>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</si>
  <si>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</si>
  <si>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</si>
  <si>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</si>
  <si>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</si>
  <si>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</si>
  <si>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</si>
  <si>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</si>
  <si>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</si>
  <si>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</si>
  <si>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</si>
  <si>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</si>
  <si>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</si>
  <si>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</si>
  <si>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</si>
  <si>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</si>
  <si>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</si>
  <si>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</si>
  <si>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</si>
  <si>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</si>
  <si>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</si>
  <si>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</si>
  <si>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</si>
  <si>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</si>
  <si>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</si>
  <si>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</si>
  <si>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</si>
  <si>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</si>
  <si>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</si>
  <si>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</si>
  <si>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</si>
  <si>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</si>
  <si>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</si>
  <si>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</si>
  <si>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</si>
  <si>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</si>
  <si>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</si>
  <si>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</si>
  <si>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</si>
  <si>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</si>
  <si>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</si>
  <si>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</si>
  <si>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</si>
  <si>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</si>
  <si>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</si>
  <si>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</si>
  <si>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</si>
  <si>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</si>
  <si>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</si>
  <si>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</si>
  <si>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</si>
  <si>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</si>
  <si>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</si>
  <si>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</si>
  <si>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</si>
  <si>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</si>
  <si>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</si>
  <si>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</si>
  <si>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</si>
  <si>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</si>
  <si>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</si>
  <si>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</si>
  <si>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</si>
  <si>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</si>
  <si>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</si>
  <si>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</si>
  <si>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</si>
  <si>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</si>
  <si>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</si>
  <si>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</si>
  <si>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</si>
  <si>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</si>
  <si>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</si>
  <si>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</si>
  <si>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</si>
  <si>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</si>
  <si>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</si>
  <si>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</si>
  <si>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</si>
  <si>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</si>
  <si>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</si>
  <si>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</si>
  <si>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</si>
  <si>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</si>
  <si>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</si>
  <si>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</si>
  <si>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</si>
  <si>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</si>
  <si>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</si>
  <si>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</si>
  <si>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</si>
  <si>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</si>
  <si>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</si>
  <si>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</si>
  <si>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</si>
  <si>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</si>
  <si>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</si>
  <si>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</si>
  <si>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</si>
  <si>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</si>
  <si>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</si>
  <si>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</si>
  <si>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</si>
  <si>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</si>
  <si>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</si>
  <si>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</si>
  <si>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</si>
  <si>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</si>
  <si>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</si>
  <si>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</si>
  <si>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</si>
  <si>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</si>
  <si>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</si>
  <si>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</si>
  <si>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</si>
  <si>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</si>
  <si>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</si>
  <si>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</si>
  <si>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</si>
  <si>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</si>
  <si>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</si>
  <si>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</si>
  <si>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</si>
  <si>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</si>
  <si>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</si>
  <si>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</si>
  <si>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</si>
  <si>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</si>
  <si>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</si>
  <si>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</si>
  <si>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</si>
  <si>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</si>
  <si>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</si>
  <si>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</si>
  <si>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</si>
  <si>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</si>
  <si>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</si>
  <si>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</si>
  <si>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</si>
  <si>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</si>
  <si>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</si>
  <si>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</si>
  <si>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</si>
  <si>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</si>
  <si>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</si>
  <si>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</si>
  <si>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</si>
  <si>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</si>
  <si>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</si>
  <si>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</si>
  <si>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</si>
  <si>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</si>
  <si>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</si>
  <si>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</si>
  <si>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</si>
  <si>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</si>
  <si>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</si>
  <si>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</si>
  <si>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</si>
  <si>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</si>
  <si>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</si>
  <si>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</si>
  <si>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</si>
  <si>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</si>
  <si>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</si>
  <si>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</si>
  <si>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</si>
  <si>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</si>
  <si>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</si>
  <si>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</si>
  <si>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</si>
  <si>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</si>
  <si>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</si>
  <si>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</si>
  <si>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</si>
  <si>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</si>
  <si>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</si>
  <si>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</si>
  <si>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</si>
  <si>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</si>
  <si>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</si>
  <si>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</si>
  <si>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</si>
  <si>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</si>
  <si>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</si>
  <si>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</si>
  <si>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</si>
  <si>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</si>
  <si>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</si>
  <si>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</si>
  <si>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</si>
  <si>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</si>
  <si>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</si>
  <si>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</si>
  <si>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</si>
  <si>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</si>
  <si>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</si>
  <si>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</si>
  <si>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</si>
  <si>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</si>
  <si>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</si>
  <si>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</si>
  <si>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</si>
  <si>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</si>
  <si>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</si>
  <si>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</si>
  <si>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</si>
  <si>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</si>
  <si>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</si>
  <si>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</si>
  <si>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</si>
  <si>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</si>
  <si>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</si>
  <si>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</si>
  <si>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</si>
  <si>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</si>
  <si>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</si>
  <si>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</si>
  <si>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</si>
  <si>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</si>
  <si>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</si>
  <si>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</si>
  <si>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</si>
  <si>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</si>
  <si>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</si>
  <si>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</si>
  <si>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</si>
  <si>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</si>
  <si>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</si>
  <si>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</si>
  <si>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</si>
  <si>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</si>
  <si>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</si>
  <si>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</si>
  <si>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</si>
  <si>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</si>
  <si>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</si>
  <si>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</si>
  <si>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</si>
  <si>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</si>
  <si>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</si>
  <si>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</si>
  <si>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</si>
  <si>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</si>
  <si>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</si>
  <si>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</si>
  <si>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</si>
  <si>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</si>
  <si>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</si>
  <si>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</si>
  <si>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</si>
  <si>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</si>
  <si>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</si>
  <si>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</si>
  <si>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</si>
  <si>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</si>
  <si>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</si>
  <si>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</si>
  <si>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</si>
  <si>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</si>
  <si>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</si>
  <si>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</si>
  <si>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</si>
  <si>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</si>
  <si>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</si>
  <si>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</si>
  <si>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</si>
  <si>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</si>
  <si>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</si>
  <si>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</si>
  <si>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</si>
  <si>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</si>
  <si>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</si>
  <si>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</si>
  <si>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</si>
  <si>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</si>
  <si>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</si>
  <si>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</si>
  <si>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</si>
  <si>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</si>
  <si>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</si>
  <si>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</si>
  <si>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</si>
  <si>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</si>
  <si>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</si>
  <si>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</si>
  <si>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</si>
  <si>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</si>
  <si>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</si>
  <si>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</si>
  <si>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</si>
  <si>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</si>
  <si>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</si>
  <si>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</si>
  <si>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</si>
  <si>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</si>
  <si>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</si>
  <si>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</si>
  <si>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</si>
  <si>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</si>
  <si>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</si>
  <si>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</si>
  <si>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</si>
  <si>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</si>
  <si>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</si>
  <si>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</si>
  <si>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</si>
  <si>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</si>
  <si>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</si>
  <si>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</si>
  <si>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</si>
  <si>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</si>
  <si>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</si>
  <si>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</si>
  <si>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</si>
  <si>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</si>
  <si>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</si>
  <si>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</si>
  <si>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</si>
  <si>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</si>
  <si>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</si>
  <si>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</si>
  <si>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</si>
  <si>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</si>
  <si>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</si>
  <si>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</si>
  <si>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</si>
  <si>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</si>
  <si>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</si>
  <si>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</si>
  <si>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</si>
  <si>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</si>
  <si>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</si>
  <si>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</si>
  <si>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</si>
  <si>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</si>
  <si>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</si>
  <si>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</si>
  <si>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</si>
  <si>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</si>
  <si>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</si>
  <si>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</si>
  <si>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</si>
  <si>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</si>
  <si>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</si>
  <si>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</si>
  <si>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</si>
  <si>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</si>
  <si>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</si>
  <si>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</si>
  <si>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</si>
  <si>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</si>
  <si>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</si>
  <si>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</si>
  <si>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</si>
  <si>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</si>
  <si>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</si>
  <si>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</si>
  <si>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</si>
  <si>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</si>
  <si>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</si>
  <si>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</si>
  <si>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</si>
  <si>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</si>
  <si>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</si>
  <si>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</si>
  <si>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</si>
  <si>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</si>
  <si>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</si>
  <si>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</si>
  <si>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</si>
  <si>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</si>
  <si>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</si>
  <si>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</si>
  <si>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</si>
  <si>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</si>
  <si>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</si>
  <si>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</si>
  <si>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</si>
  <si>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</si>
  <si>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</si>
  <si>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</si>
  <si>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</si>
  <si>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</si>
  <si>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</si>
  <si>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</si>
  <si>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</si>
  <si>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</si>
  <si>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</si>
  <si>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</si>
  <si>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</si>
  <si>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</si>
  <si>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</si>
  <si>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</si>
  <si>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</si>
  <si>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</si>
  <si>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</si>
  <si>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</si>
  <si>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</si>
  <si>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</si>
  <si>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</si>
  <si>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</si>
  <si>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</si>
  <si>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</si>
  <si>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</si>
  <si>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</si>
  <si>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</si>
  <si>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</si>
  <si>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</si>
  <si>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</si>
  <si>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</si>
  <si>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</si>
  <si>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</si>
  <si>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</si>
  <si>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</si>
  <si>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</si>
  <si>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</si>
  <si>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</si>
  <si>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</si>
  <si>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</si>
  <si>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</si>
  <si>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</si>
  <si>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</si>
  <si>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</si>
  <si>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</si>
  <si>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</si>
  <si>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</si>
  <si>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</si>
  <si>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</si>
  <si>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</si>
  <si>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</si>
  <si>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</si>
  <si>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</si>
  <si>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</si>
  <si>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</si>
  <si>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</si>
  <si>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</si>
  <si>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</si>
  <si>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</si>
  <si>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</si>
  <si>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</si>
  <si>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</si>
  <si>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</si>
  <si>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</si>
  <si>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</si>
  <si>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</si>
  <si>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</si>
  <si>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</si>
  <si>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</si>
  <si>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</si>
  <si>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</si>
  <si>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</si>
  <si>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</si>
  <si>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</si>
  <si>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</si>
  <si>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</si>
  <si>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</si>
  <si>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</si>
  <si>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</si>
  <si>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</si>
  <si>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</si>
  <si>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</si>
  <si>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</si>
  <si>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</si>
  <si>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</si>
  <si>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</si>
  <si>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</si>
  <si>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</si>
  <si>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</si>
  <si>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</si>
  <si>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</si>
  <si>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</si>
  <si>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</si>
  <si>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</si>
  <si>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</si>
  <si>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</si>
  <si>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</si>
  <si>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</si>
  <si>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</si>
  <si>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</si>
  <si>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</si>
  <si>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</si>
  <si>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</si>
  <si>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</si>
  <si>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</si>
  <si>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</si>
  <si>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</si>
  <si>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</si>
  <si>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</si>
  <si>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</si>
  <si>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</si>
  <si>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</si>
  <si>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</si>
  <si>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</si>
  <si>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</si>
  <si>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</si>
  <si>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</si>
  <si>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</si>
  <si>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</si>
  <si>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</si>
  <si>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</si>
  <si>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</si>
  <si>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</si>
  <si>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</si>
  <si>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</si>
  <si>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</si>
  <si>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</si>
  <si>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</si>
  <si>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</si>
  <si>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</si>
  <si>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</si>
  <si>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</si>
  <si>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</si>
  <si>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</si>
  <si>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</si>
  <si>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</si>
  <si>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</si>
  <si>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</si>
  <si>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</si>
  <si>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</si>
  <si>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</si>
  <si>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</si>
  <si>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</si>
  <si>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</si>
  <si>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</si>
  <si>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</si>
  <si>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</si>
  <si>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</si>
  <si>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</si>
  <si>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</si>
  <si>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</si>
  <si>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</si>
  <si>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</si>
  <si>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</si>
  <si>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</si>
  <si>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</si>
  <si>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</si>
  <si>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</si>
  <si>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</si>
  <si>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</si>
  <si>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</si>
  <si>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</si>
  <si>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</si>
  <si>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</si>
  <si>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</si>
  <si>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</si>
  <si>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</si>
  <si>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</si>
  <si>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</si>
  <si>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</si>
  <si>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</si>
  <si>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</si>
  <si>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</si>
  <si>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</si>
  <si>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</si>
  <si>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</si>
  <si>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</si>
  <si>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</si>
  <si>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</si>
  <si>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</si>
  <si>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</si>
  <si>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</si>
  <si>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</si>
  <si>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</si>
  <si>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</si>
  <si>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</si>
  <si>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</si>
  <si>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</si>
  <si>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</si>
  <si>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</si>
  <si>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</si>
  <si>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</si>
  <si>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</si>
  <si>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</si>
  <si>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</si>
  <si>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</si>
  <si>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</si>
  <si>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</si>
  <si>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</si>
  <si>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</si>
  <si>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</si>
  <si>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</si>
  <si>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</si>
  <si>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</si>
  <si>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</si>
  <si>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</si>
  <si>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</si>
  <si>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</si>
  <si>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</si>
  <si>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</si>
  <si>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</si>
  <si>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</si>
  <si>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</si>
  <si>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</si>
  <si>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</si>
  <si>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</si>
  <si>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</si>
  <si>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</si>
  <si>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</si>
  <si>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</si>
  <si>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</si>
  <si>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</si>
  <si>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</si>
  <si>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</si>
  <si>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</si>
  <si>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</si>
  <si>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</si>
  <si>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</si>
  <si>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</si>
  <si>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</si>
  <si>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</si>
  <si>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</si>
  <si>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</si>
  <si>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</si>
  <si>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</si>
  <si>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</si>
  <si>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</si>
  <si>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</si>
  <si>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</si>
  <si>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</si>
  <si>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</si>
  <si>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</si>
  <si>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</si>
  <si>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</si>
  <si>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</si>
  <si>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</si>
  <si>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</si>
  <si>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</si>
  <si>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</si>
  <si>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</si>
  <si>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</si>
  <si>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</si>
  <si>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</si>
  <si>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</si>
  <si>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</si>
  <si>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</si>
  <si>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</si>
  <si>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</si>
  <si>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</si>
  <si>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</si>
  <si>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</si>
  <si>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</si>
  <si>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</si>
  <si>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</si>
  <si>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</si>
  <si>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</si>
  <si>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</si>
  <si>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</si>
  <si>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</si>
  <si>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</si>
  <si>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</si>
  <si>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</si>
  <si>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</si>
  <si>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</si>
  <si>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</si>
  <si>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</si>
  <si>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</si>
  <si>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</si>
  <si>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</si>
  <si>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</si>
  <si>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</si>
  <si>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</si>
  <si>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</si>
  <si>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</si>
  <si>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</si>
  <si>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</si>
  <si>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</si>
  <si>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</si>
  <si>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</si>
  <si>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</si>
  <si>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</si>
  <si>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</si>
  <si>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</si>
  <si>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</si>
  <si>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</si>
  <si>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</si>
  <si>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</si>
  <si>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</si>
  <si>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</si>
  <si>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</si>
  <si>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</si>
  <si>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</si>
  <si>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</si>
  <si>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</si>
  <si>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</si>
  <si>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</si>
  <si>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</si>
  <si>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</si>
  <si>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</si>
  <si>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</si>
  <si>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</si>
  <si>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</si>
  <si>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</si>
  <si>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</si>
  <si>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</si>
  <si>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</si>
  <si>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</si>
  <si>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</si>
  <si>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</si>
  <si>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</si>
  <si>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</si>
  <si>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</si>
  <si>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</si>
  <si>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</si>
  <si>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</si>
  <si>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</si>
  <si>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</si>
  <si>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</si>
  <si>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</si>
  <si>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</si>
  <si>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</si>
  <si>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</si>
  <si>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</si>
  <si>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</si>
  <si>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</si>
  <si>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</si>
  <si>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</si>
  <si>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</si>
  <si>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</si>
  <si>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</si>
  <si>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</si>
  <si>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</si>
  <si>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</si>
  <si>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</si>
  <si>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</si>
  <si>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</si>
  <si>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</si>
  <si>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</si>
  <si>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</si>
  <si>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</si>
  <si>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</si>
  <si>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</si>
  <si>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</si>
  <si>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</si>
  <si>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</si>
  <si>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</si>
  <si>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</si>
  <si>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</si>
  <si>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</si>
  <si>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</si>
  <si>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</si>
  <si>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</si>
  <si>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</si>
  <si>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</si>
  <si>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</si>
  <si>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</si>
  <si>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</si>
  <si>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</si>
  <si>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</si>
  <si>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</si>
  <si>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</si>
  <si>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</si>
  <si>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</si>
  <si>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</si>
  <si>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</si>
  <si>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</si>
  <si>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</si>
  <si>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</si>
  <si>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</si>
  <si>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</si>
  <si>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</si>
  <si>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</si>
  <si>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</si>
  <si>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</si>
  <si>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</si>
  <si>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</si>
  <si>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</si>
  <si>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</si>
  <si>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</si>
  <si>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</si>
  <si>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</si>
  <si>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</si>
  <si>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</si>
  <si>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</si>
  <si>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</si>
  <si>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</si>
  <si>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</si>
  <si>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</si>
  <si>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</si>
  <si>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</si>
  <si>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</si>
  <si>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</si>
  <si>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</si>
  <si>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</si>
  <si>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</si>
  <si>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</si>
  <si>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</si>
  <si>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</si>
  <si>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</si>
  <si>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</si>
  <si>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</si>
  <si>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</si>
  <si>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</si>
  <si>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</si>
  <si>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</si>
  <si>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</si>
  <si>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</si>
  <si>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</si>
  <si>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</si>
  <si>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</si>
  <si>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</si>
  <si>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</si>
  <si>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</si>
  <si>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</si>
  <si>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</si>
  <si>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</si>
  <si>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</si>
  <si>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</si>
  <si>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</si>
  <si>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</si>
  <si>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</si>
  <si>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</si>
  <si>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</si>
  <si>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</si>
  <si>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</si>
  <si>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</si>
  <si>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</si>
  <si>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</si>
  <si>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</si>
  <si>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</si>
  <si>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</si>
  <si>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</si>
  <si>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</si>
  <si>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</si>
  <si>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</si>
  <si>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</si>
  <si>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</si>
  <si>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</si>
  <si>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</si>
  <si>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</si>
  <si>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</si>
  <si>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</si>
  <si>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</si>
  <si>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</si>
  <si>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</si>
  <si>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</si>
  <si>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</si>
  <si>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</si>
  <si>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</si>
  <si>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</si>
  <si>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</si>
  <si>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</si>
  <si>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</si>
  <si>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</si>
  <si>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</si>
  <si>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</si>
  <si>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</si>
  <si>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</si>
  <si>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</si>
  <si>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</si>
  <si>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</si>
  <si>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</si>
  <si>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</si>
  <si>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</si>
  <si>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</si>
  <si>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</si>
  <si>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</si>
  <si>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</si>
  <si>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</si>
  <si>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</si>
  <si>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</si>
  <si>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</si>
  <si>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</si>
  <si>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</si>
  <si>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</si>
  <si>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</si>
  <si>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</si>
  <si>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</si>
  <si>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</si>
  <si>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</si>
  <si>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</si>
  <si>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</si>
  <si>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</si>
  <si>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</si>
  <si>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</si>
  <si>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</si>
  <si>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</si>
  <si>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</si>
  <si>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</si>
  <si>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</si>
  <si>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</si>
  <si>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</si>
  <si>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</si>
  <si>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</si>
  <si>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</si>
  <si>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</si>
  <si>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</si>
  <si>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</si>
  <si>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</si>
  <si>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</si>
  <si>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</si>
  <si>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</si>
  <si>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</si>
  <si>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</si>
  <si>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</si>
  <si>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</si>
  <si>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</si>
  <si>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</si>
  <si>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</si>
  <si>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</si>
  <si>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</si>
  <si>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</si>
  <si>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</si>
  <si>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</si>
  <si>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</si>
  <si>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</si>
  <si>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</si>
  <si>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</si>
  <si>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</si>
  <si>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</si>
  <si>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</si>
  <si>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</si>
  <si>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</si>
  <si>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</si>
  <si>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</si>
  <si>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</si>
  <si>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</si>
  <si>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</si>
  <si>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</si>
  <si>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</si>
  <si>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</si>
  <si>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</si>
  <si>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</si>
  <si>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</si>
  <si>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</si>
  <si>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</si>
  <si>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</si>
  <si>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</si>
  <si>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</si>
  <si>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</si>
  <si>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</si>
  <si>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</si>
  <si>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</si>
  <si>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</si>
  <si>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</si>
  <si>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</si>
  <si>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</si>
  <si>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</si>
  <si>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</si>
  <si>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</si>
  <si>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</si>
  <si>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</si>
  <si>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</si>
  <si>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</si>
  <si>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</si>
  <si>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</si>
  <si>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</si>
  <si>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</si>
  <si>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</si>
  <si>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</si>
  <si>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</si>
  <si>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</si>
  <si>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</si>
  <si>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</si>
  <si>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</si>
  <si>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</si>
  <si>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</si>
  <si>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</si>
  <si>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</si>
  <si>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</si>
  <si>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</si>
  <si>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</si>
  <si>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</si>
  <si>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</si>
  <si>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</si>
  <si>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</si>
  <si>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</si>
  <si>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</si>
  <si>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</si>
  <si>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</si>
  <si>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</si>
  <si>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</si>
  <si>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</si>
  <si>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</si>
  <si>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</si>
  <si>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</si>
  <si>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</si>
  <si>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</si>
  <si>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</si>
  <si>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</si>
  <si>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</si>
  <si>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</si>
  <si>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</si>
  <si>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</si>
  <si>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</si>
  <si>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</si>
  <si>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</si>
  <si>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</si>
  <si>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</si>
  <si>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</si>
  <si>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</si>
  <si>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</si>
  <si>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</si>
  <si>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</si>
  <si>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</si>
  <si>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</si>
  <si>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</si>
  <si>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</si>
  <si>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</si>
  <si>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</si>
  <si>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</si>
  <si>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</si>
  <si>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</si>
  <si>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</si>
  <si>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</si>
  <si>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</si>
  <si>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</si>
  <si>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</si>
  <si>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</si>
  <si>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</si>
  <si>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</si>
  <si>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</si>
  <si>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</si>
  <si>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</si>
  <si>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</si>
  <si>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</si>
  <si>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</si>
  <si>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</si>
  <si>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</si>
  <si>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</si>
  <si>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</si>
  <si>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</si>
  <si>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</si>
  <si>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</si>
  <si>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</si>
  <si>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</si>
  <si>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</si>
  <si>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</si>
  <si>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</si>
  <si>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</si>
  <si>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</si>
  <si>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</si>
  <si>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</si>
  <si>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</si>
  <si>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</si>
  <si>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</si>
  <si>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</si>
  <si>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</si>
  <si>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</si>
  <si>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</si>
  <si>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</si>
  <si>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</si>
  <si>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</si>
  <si>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</si>
  <si>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</si>
  <si>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</si>
  <si>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</si>
  <si>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</si>
  <si>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</si>
  <si>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</si>
  <si>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</si>
  <si>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</si>
  <si>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</si>
  <si>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</si>
  <si>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</si>
  <si>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</si>
  <si>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</si>
  <si>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</si>
  <si>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</si>
  <si>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</si>
  <si>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</si>
  <si>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</si>
  <si>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</si>
  <si>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</si>
  <si>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</si>
  <si>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</si>
  <si>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</si>
  <si>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</si>
  <si>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</si>
  <si>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</si>
  <si>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</si>
  <si>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</si>
  <si>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</si>
  <si>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</si>
  <si>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</si>
  <si>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</si>
  <si>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</si>
  <si>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</si>
  <si>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</si>
  <si>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</si>
  <si>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</si>
  <si>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</si>
  <si>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</si>
  <si>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</si>
  <si>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</si>
  <si>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</si>
  <si>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</si>
  <si>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</si>
  <si>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</si>
  <si>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</si>
  <si>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</si>
  <si>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</si>
  <si>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</si>
  <si>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</si>
  <si>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</si>
  <si>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</si>
  <si>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</si>
  <si>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</si>
  <si>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</si>
  <si>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</si>
  <si>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</si>
  <si>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</si>
  <si>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</si>
  <si>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</si>
  <si>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</si>
  <si>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</si>
  <si>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</si>
  <si>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</si>
  <si>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</si>
  <si>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</si>
  <si>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</si>
  <si>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</si>
  <si>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</si>
  <si>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</si>
  <si>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</si>
  <si>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</si>
  <si>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</si>
  <si>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</si>
  <si>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</si>
  <si>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</si>
  <si>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</si>
  <si>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</si>
  <si>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</si>
  <si>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</si>
  <si>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</si>
  <si>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</si>
  <si>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</si>
  <si>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</si>
  <si>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</si>
  <si>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</si>
  <si>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</si>
  <si>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</si>
  <si>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</si>
  <si>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</si>
  <si>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</si>
  <si>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</si>
  <si>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</si>
  <si>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</si>
  <si>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</si>
  <si>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</si>
  <si>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</si>
  <si>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</si>
  <si>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</si>
  <si>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</si>
  <si>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</si>
  <si>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</si>
  <si>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</si>
  <si>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</si>
  <si>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</si>
  <si>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</si>
  <si>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</si>
  <si>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</si>
  <si>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</si>
  <si>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</si>
  <si>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</si>
  <si>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</si>
  <si>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</si>
  <si>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</si>
  <si>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</si>
  <si>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</si>
  <si>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</si>
  <si>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</si>
  <si>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</si>
  <si>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</si>
  <si>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</si>
  <si>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</si>
  <si>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</si>
  <si>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</si>
  <si>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</si>
  <si>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</si>
  <si>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</si>
  <si>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</si>
  <si>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</si>
  <si>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</si>
  <si>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</si>
  <si>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</si>
  <si>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</si>
  <si>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</si>
  <si>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</si>
  <si>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</si>
  <si>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</si>
  <si>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</si>
  <si>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</si>
  <si>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</si>
  <si>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</si>
  <si>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</si>
  <si>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</si>
  <si>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</si>
  <si>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</si>
  <si>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</si>
  <si>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</si>
  <si>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</si>
  <si>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</si>
  <si>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</si>
  <si>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</si>
  <si>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</si>
  <si>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</si>
  <si>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</si>
  <si>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</si>
  <si>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</si>
  <si>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</si>
  <si>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</si>
  <si>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</si>
  <si>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</si>
  <si>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</si>
  <si>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</si>
  <si>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</si>
  <si>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</si>
  <si>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</si>
  <si>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</si>
  <si>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</si>
  <si>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</si>
  <si>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</si>
  <si>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</si>
  <si>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</si>
  <si>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</si>
  <si>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</si>
  <si>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</si>
  <si>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</si>
  <si>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</si>
  <si>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</si>
  <si>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</si>
  <si>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</si>
  <si>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</si>
  <si>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</si>
  <si>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</si>
  <si>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</si>
  <si>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</si>
  <si>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</si>
  <si>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</si>
  <si>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</si>
  <si>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</si>
  <si>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</si>
  <si>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</si>
  <si>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</si>
  <si>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</si>
  <si>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</si>
  <si>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</si>
  <si>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</si>
  <si>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</si>
  <si>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</si>
  <si>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</si>
  <si>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</si>
  <si>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</si>
  <si>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</si>
  <si>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</si>
  <si>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</si>
  <si>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</si>
  <si>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</si>
  <si>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</si>
  <si>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</si>
  <si>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</si>
  <si>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</si>
  <si>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</si>
  <si>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</si>
  <si>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</si>
  <si>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</si>
  <si>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</si>
  <si>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</si>
  <si>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</si>
  <si>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</si>
  <si>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</si>
  <si>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</si>
  <si>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</si>
  <si>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</si>
  <si>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</si>
  <si>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</si>
  <si>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</si>
  <si>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</si>
  <si>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</si>
  <si>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</si>
  <si>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</si>
  <si>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</si>
  <si>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</si>
  <si>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</si>
  <si>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</si>
  <si>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</si>
  <si>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</si>
  <si>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</si>
  <si>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</si>
  <si>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</si>
  <si>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</si>
  <si>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</si>
  <si>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</si>
  <si>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</si>
  <si>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</si>
  <si>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</si>
  <si>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</si>
  <si>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</si>
  <si>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</si>
  <si>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</si>
  <si>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</si>
  <si>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</si>
  <si>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</si>
  <si>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</si>
  <si>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</si>
  <si>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</si>
  <si>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</si>
  <si>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</si>
  <si>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</si>
  <si>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</si>
  <si>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</si>
  <si>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</si>
  <si>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</si>
  <si>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</si>
  <si>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</si>
  <si>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</si>
  <si>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</si>
  <si>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</si>
  <si>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</si>
  <si>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</si>
  <si>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</si>
  <si>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</si>
  <si>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</si>
  <si>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</si>
  <si>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</si>
  <si>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</si>
  <si>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</si>
  <si>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</si>
  <si>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</si>
  <si>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</si>
  <si>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</si>
  <si>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</si>
  <si>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</si>
  <si>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</si>
  <si>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</si>
  <si>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</si>
  <si>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</si>
  <si>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</si>
  <si>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</si>
  <si>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</si>
  <si>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</si>
  <si>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</si>
  <si>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</si>
  <si>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</si>
  <si>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</si>
  <si>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</si>
  <si>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</si>
  <si>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</si>
  <si>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</si>
  <si>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</si>
  <si>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</si>
  <si>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</si>
  <si>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</si>
  <si>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</si>
  <si>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</si>
  <si>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</si>
  <si>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</si>
  <si>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</si>
  <si>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</si>
  <si>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</si>
  <si>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</si>
  <si>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</si>
  <si>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</si>
  <si>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</si>
  <si>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</si>
  <si>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</si>
  <si>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</si>
  <si>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</si>
  <si>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</si>
  <si>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</si>
  <si>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</si>
  <si>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</si>
  <si>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</si>
  <si>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</si>
  <si>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</si>
  <si>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</si>
  <si>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</si>
  <si>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</si>
  <si>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</si>
  <si>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</si>
  <si>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</si>
  <si>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</si>
  <si>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</si>
  <si>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</si>
  <si>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</si>
  <si>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</si>
  <si>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</si>
  <si>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</si>
  <si>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</si>
  <si>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</si>
  <si>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</si>
  <si>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</si>
  <si>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</si>
  <si>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</si>
  <si>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</si>
  <si>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</si>
  <si>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</si>
  <si>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</si>
  <si>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</si>
  <si>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</si>
  <si>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</si>
  <si>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</si>
  <si>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</si>
  <si>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</si>
  <si>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</si>
  <si>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</si>
  <si>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</si>
  <si>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</si>
  <si>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</si>
  <si>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</si>
  <si>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</si>
  <si>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</si>
  <si>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</si>
  <si>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</si>
  <si>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</si>
  <si>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</si>
  <si>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</si>
  <si>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</si>
  <si>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</si>
  <si>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</si>
  <si>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</si>
  <si>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</si>
  <si>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</si>
  <si>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</si>
  <si>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</si>
  <si>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</si>
  <si>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</si>
  <si>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</si>
  <si>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</si>
  <si>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</si>
  <si>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</si>
  <si>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</si>
  <si>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</si>
  <si>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</si>
  <si>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</si>
  <si>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</si>
  <si>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</si>
  <si>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</si>
  <si>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</si>
  <si>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</si>
  <si>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</si>
  <si>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</si>
  <si>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</si>
  <si>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</si>
  <si>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</si>
  <si>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</si>
  <si>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</si>
  <si>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</si>
  <si>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</si>
  <si>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</si>
  <si>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</si>
  <si>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</si>
  <si>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</si>
  <si>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</si>
  <si>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</si>
  <si>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</si>
  <si>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</si>
  <si>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</si>
  <si>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</si>
  <si>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</si>
  <si>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</si>
  <si>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</si>
  <si>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</si>
  <si>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</si>
  <si>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</si>
  <si>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</si>
  <si>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</si>
  <si>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</si>
  <si>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</si>
  <si>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</si>
  <si>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</si>
  <si>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</si>
  <si>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</si>
  <si>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</si>
  <si>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</si>
  <si>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</si>
  <si>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</si>
  <si>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</si>
  <si>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</si>
  <si>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</si>
  <si>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</si>
  <si>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</si>
  <si>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</si>
  <si>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</si>
  <si>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</si>
  <si>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</si>
  <si>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</si>
  <si>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</si>
  <si>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</si>
  <si>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</si>
  <si>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</si>
  <si>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</si>
  <si>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</si>
  <si>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</si>
  <si>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</si>
  <si>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</si>
  <si>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</si>
  <si>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</si>
  <si>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</si>
  <si>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</si>
  <si>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</si>
  <si>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</si>
  <si>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</si>
  <si>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</si>
  <si>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</si>
  <si>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</si>
  <si>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</si>
  <si>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</si>
  <si>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</si>
  <si>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</si>
  <si>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</si>
  <si>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</si>
  <si>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</si>
  <si>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</si>
  <si>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</si>
  <si>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</si>
  <si>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</si>
  <si>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</si>
  <si>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</si>
  <si>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</si>
  <si>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</si>
  <si>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</si>
  <si>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</si>
  <si>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</si>
  <si>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</si>
  <si>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</si>
  <si>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</si>
  <si>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</si>
  <si>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</si>
  <si>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</si>
  <si>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</si>
  <si>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</si>
  <si>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</si>
  <si>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</si>
  <si>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</si>
  <si>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</si>
  <si>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</si>
  <si>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</si>
  <si>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</si>
  <si>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</si>
  <si>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</si>
  <si>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</si>
  <si>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</si>
  <si>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</si>
  <si>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</si>
  <si>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</si>
  <si>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</si>
  <si>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</si>
  <si>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</si>
  <si>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</si>
  <si>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</si>
  <si>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</si>
  <si>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</si>
  <si>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</si>
  <si>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</si>
  <si>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</si>
  <si>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</si>
  <si>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</si>
  <si>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</si>
  <si>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</si>
  <si>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</si>
  <si>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</si>
  <si>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</si>
  <si>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</si>
  <si>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</si>
  <si>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</si>
  <si>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</si>
  <si>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</si>
  <si>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</si>
  <si>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</si>
  <si>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</si>
  <si>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</si>
  <si>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</si>
  <si>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</si>
  <si>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</si>
  <si>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</si>
  <si>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</si>
  <si>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</si>
  <si>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</si>
  <si>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</si>
  <si>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</si>
  <si>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</si>
  <si>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</si>
  <si>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</si>
  <si>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</si>
  <si>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</si>
  <si>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</si>
  <si>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</si>
  <si>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</si>
  <si>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</si>
  <si>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</si>
  <si>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</si>
  <si>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</si>
  <si>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</si>
  <si>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</si>
  <si>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</si>
  <si>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</si>
  <si>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</si>
  <si>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</si>
  <si>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</si>
  <si>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</si>
  <si>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</si>
  <si>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</si>
  <si>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</si>
  <si>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</si>
  <si>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</si>
  <si>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</si>
  <si>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</si>
  <si>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</si>
  <si>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</si>
  <si>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</si>
  <si>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</si>
  <si>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</si>
  <si>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</si>
  <si>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</si>
  <si>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</si>
  <si>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</si>
  <si>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</si>
  <si>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</si>
  <si>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</si>
  <si>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</si>
  <si>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</si>
  <si>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</si>
  <si>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</si>
  <si>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</si>
  <si>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</si>
  <si>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</si>
  <si>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</si>
  <si>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</si>
  <si>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</si>
  <si>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</si>
  <si>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</si>
  <si>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</si>
  <si>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</si>
  <si>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</si>
  <si>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</si>
  <si>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</si>
  <si>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</si>
  <si>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</si>
  <si>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</si>
  <si>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</si>
  <si>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</si>
  <si>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</si>
  <si>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</si>
  <si>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</si>
  <si>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</si>
  <si>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</si>
  <si>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</si>
  <si>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</si>
  <si>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</si>
  <si>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</si>
  <si>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</si>
  <si>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</si>
  <si>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</si>
  <si>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</si>
  <si>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</si>
  <si>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</si>
  <si>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</si>
  <si>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</si>
  <si>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</si>
  <si>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</si>
  <si>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</si>
  <si>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</si>
  <si>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</si>
  <si>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</si>
  <si>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</si>
  <si>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</si>
  <si>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</si>
  <si>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</si>
  <si>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</si>
  <si>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</si>
  <si>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</si>
  <si>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</si>
  <si>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</si>
  <si>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</si>
  <si>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</si>
  <si>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</si>
  <si>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</si>
  <si>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</si>
  <si>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</si>
  <si>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</si>
  <si>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</si>
  <si>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</si>
  <si>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</si>
  <si>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</si>
  <si>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</si>
  <si>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</si>
  <si>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</si>
  <si>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</si>
  <si>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</si>
  <si>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</si>
  <si>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</si>
  <si>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</si>
  <si>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</si>
  <si>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</si>
  <si>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</si>
  <si>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</si>
  <si>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</si>
  <si>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</si>
  <si>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</si>
  <si>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</si>
  <si>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</si>
  <si>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</si>
  <si>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</si>
  <si>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</si>
  <si>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</si>
  <si>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</si>
  <si>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</si>
  <si>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</si>
  <si>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</si>
  <si>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</si>
  <si>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</si>
  <si>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</si>
  <si>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</si>
  <si>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</si>
  <si>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</si>
  <si>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</si>
  <si>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</si>
  <si>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</si>
  <si>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</si>
  <si>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</si>
  <si>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</si>
  <si>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</si>
  <si>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</si>
  <si>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</si>
  <si>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</si>
  <si>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</si>
  <si>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</si>
  <si>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</si>
  <si>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</si>
  <si>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</si>
  <si>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</si>
  <si>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</si>
  <si>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</si>
  <si>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</si>
  <si>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</si>
  <si>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</si>
  <si>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</si>
  <si>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</si>
  <si>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</si>
  <si>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</si>
  <si>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</si>
  <si>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</si>
  <si>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</si>
  <si>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</si>
  <si>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</si>
  <si>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</si>
  <si>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</si>
  <si>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</si>
  <si>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</si>
  <si>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</si>
  <si>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</si>
  <si>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</si>
  <si>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</si>
  <si>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</si>
  <si>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</si>
  <si>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</si>
  <si>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</si>
  <si>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</si>
  <si>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</si>
  <si>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</si>
  <si>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</si>
  <si>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</si>
  <si>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</si>
  <si>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</si>
  <si>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</si>
  <si>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</si>
  <si>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</si>
  <si>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</si>
  <si>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</si>
  <si>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</si>
  <si>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</si>
  <si>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</si>
  <si>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</si>
  <si>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</si>
  <si>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</si>
  <si>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</si>
  <si>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</si>
  <si>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</si>
  <si>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</si>
  <si>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</si>
  <si>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</si>
  <si>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</si>
  <si>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</si>
  <si>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</si>
  <si>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</si>
  <si>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</si>
  <si>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</si>
  <si>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</si>
  <si>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</si>
  <si>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</si>
  <si>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</si>
  <si>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</si>
  <si>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</si>
  <si>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</si>
  <si>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</si>
  <si>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</si>
  <si>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</si>
  <si>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</si>
  <si>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</si>
  <si>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</si>
  <si>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</si>
  <si>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</si>
  <si>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</si>
  <si>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</si>
  <si>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</si>
  <si>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</si>
  <si>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</si>
  <si>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</si>
  <si>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</si>
  <si>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</si>
  <si>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</si>
  <si>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</si>
  <si>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</si>
  <si>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</si>
  <si>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</si>
  <si>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</si>
  <si>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</si>
  <si>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</si>
  <si>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</si>
  <si>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</si>
  <si>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</si>
  <si>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</si>
  <si>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</si>
  <si>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</si>
  <si>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</si>
  <si>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</si>
  <si>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</si>
  <si>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</si>
  <si>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</si>
  <si>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</si>
  <si>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</si>
  <si>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</si>
  <si>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</si>
  <si>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</si>
  <si>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</si>
  <si>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</si>
  <si>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</si>
  <si>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</si>
  <si>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</si>
  <si>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</si>
  <si>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</si>
  <si>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</si>
  <si>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</si>
  <si>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</si>
  <si>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</si>
  <si>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</si>
  <si>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</si>
  <si>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</si>
  <si>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</si>
  <si>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</si>
  <si>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</si>
  <si>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</si>
  <si>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</si>
  <si>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</si>
  <si>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</si>
  <si>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</si>
  <si>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</si>
  <si>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</si>
  <si>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</si>
  <si>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</si>
  <si>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</si>
  <si>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</si>
  <si>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</si>
  <si>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</si>
  <si>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</si>
  <si>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</si>
  <si>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</si>
  <si>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</si>
  <si>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</si>
  <si>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</si>
  <si>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</si>
  <si>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</si>
  <si>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</si>
  <si>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</si>
  <si>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</si>
  <si>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</si>
  <si>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</si>
  <si>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</si>
  <si>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</si>
  <si>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</si>
  <si>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</si>
  <si>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</si>
  <si>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</si>
  <si>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</si>
  <si>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</si>
  <si>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</si>
  <si>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</si>
  <si>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</si>
  <si>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</si>
  <si>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</si>
  <si>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</si>
  <si>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</si>
  <si>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</si>
  <si>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</si>
  <si>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</si>
  <si>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</si>
  <si>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</si>
  <si>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</si>
  <si>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</si>
  <si>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</si>
  <si>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</si>
  <si>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</si>
  <si>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</si>
  <si>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</si>
  <si>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</si>
  <si>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</si>
  <si>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</si>
  <si>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</si>
  <si>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</si>
  <si>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</si>
  <si>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</si>
  <si>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</si>
  <si>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</si>
  <si>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</si>
  <si>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</si>
  <si>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</si>
  <si>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</si>
  <si>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</si>
  <si>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</si>
  <si>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</si>
  <si>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</si>
  <si>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</si>
  <si>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</si>
  <si>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</si>
  <si>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</si>
  <si>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</si>
  <si>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</si>
  <si>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</si>
  <si>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</si>
  <si>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</si>
  <si>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</si>
  <si>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</si>
  <si>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</si>
  <si>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</si>
  <si>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</si>
  <si>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</si>
  <si>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</si>
  <si>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</si>
  <si>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</si>
  <si>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</si>
  <si>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</si>
  <si>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</si>
  <si>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</si>
  <si>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</si>
  <si>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</si>
  <si>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</si>
  <si>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</si>
  <si>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</si>
  <si>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</si>
  <si>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</si>
  <si>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</si>
  <si>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</si>
  <si>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</si>
  <si>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</si>
  <si>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</si>
  <si>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</si>
  <si>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</si>
  <si>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</si>
  <si>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</si>
  <si>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</si>
  <si>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</si>
  <si>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</si>
  <si>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</si>
  <si>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</si>
  <si>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</si>
  <si>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</si>
  <si>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</si>
  <si>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</si>
  <si>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</si>
  <si>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</si>
  <si>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</si>
  <si>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</si>
  <si>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</si>
  <si>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</si>
  <si>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</si>
  <si>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</si>
  <si>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</si>
  <si>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</si>
  <si>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</si>
  <si>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</si>
  <si>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</si>
  <si>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</si>
  <si>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</si>
  <si>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</si>
  <si>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</si>
  <si>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</si>
  <si>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</si>
  <si>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</si>
  <si>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</si>
  <si>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</si>
  <si>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</si>
  <si>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</si>
  <si>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</si>
  <si>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</si>
  <si>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</si>
  <si>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</si>
  <si>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</si>
  <si>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</si>
  <si>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</si>
  <si>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</si>
  <si>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</si>
  <si>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</si>
  <si>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</si>
  <si>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</si>
  <si>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</si>
  <si>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</si>
  <si>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</si>
  <si>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</si>
  <si>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</si>
  <si>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</si>
  <si>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</si>
  <si>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</si>
  <si>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</si>
  <si>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</si>
  <si>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</si>
  <si>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</si>
  <si>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</si>
  <si>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</si>
  <si>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</si>
  <si>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</si>
  <si>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</si>
  <si>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</si>
  <si>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</si>
  <si>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</si>
  <si>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</si>
  <si>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</si>
  <si>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</si>
  <si>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</si>
  <si>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</si>
  <si>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</si>
  <si>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</si>
  <si>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</si>
  <si>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</si>
  <si>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</si>
  <si>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</si>
  <si>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</si>
  <si>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</si>
  <si>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</si>
  <si>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</si>
  <si>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</si>
  <si>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</si>
  <si>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</si>
  <si>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</si>
  <si>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</si>
  <si>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</si>
  <si>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</si>
  <si>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</si>
  <si>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</si>
  <si>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</si>
  <si>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</si>
  <si>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</si>
  <si>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</si>
  <si>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</si>
  <si>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</si>
  <si>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</si>
  <si>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</si>
  <si>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</si>
  <si>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</si>
  <si>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</si>
  <si>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</si>
  <si>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</si>
  <si>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</si>
  <si>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</si>
  <si>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</si>
  <si>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</si>
  <si>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</si>
  <si>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</si>
  <si>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</si>
  <si>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</si>
  <si>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</si>
  <si>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</si>
  <si>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</si>
  <si>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</si>
  <si>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</si>
  <si>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</si>
  <si>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</si>
  <si>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</si>
  <si>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</si>
  <si>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</si>
  <si>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</si>
  <si>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</si>
  <si>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</si>
  <si>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</si>
  <si>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</si>
  <si>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</si>
  <si>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</si>
  <si>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</si>
  <si>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</si>
  <si>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</si>
  <si>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</si>
  <si>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</si>
  <si>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</si>
  <si>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</si>
  <si>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</si>
  <si>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</si>
  <si>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</si>
  <si>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</si>
  <si>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</si>
  <si>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</si>
  <si>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</si>
  <si>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</si>
  <si>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</si>
  <si>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</si>
  <si>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</si>
  <si>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</si>
  <si>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</si>
  <si>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</si>
  <si>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</si>
  <si>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</si>
  <si>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</si>
  <si>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</si>
  <si>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</si>
  <si>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</si>
  <si>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</si>
  <si>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</si>
  <si>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</si>
  <si>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</si>
  <si>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</si>
  <si>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</si>
  <si>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</si>
  <si>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</si>
  <si>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</si>
  <si>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</si>
  <si>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</si>
  <si>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</si>
  <si>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</si>
  <si>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</si>
  <si>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</si>
  <si>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</si>
  <si>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</si>
  <si>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</si>
  <si>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</si>
  <si>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</si>
  <si>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</si>
  <si>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</si>
  <si>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</si>
  <si>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</si>
  <si>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</si>
  <si>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</si>
  <si>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</si>
  <si>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</si>
  <si>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</si>
  <si>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</si>
  <si>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</si>
  <si>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</si>
  <si>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</si>
  <si>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</si>
  <si>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</si>
  <si>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</si>
  <si>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</si>
  <si>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</si>
  <si>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</si>
  <si>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</si>
  <si>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</si>
  <si>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</si>
  <si>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</si>
  <si>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</si>
  <si>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</si>
  <si>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</si>
  <si>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</si>
  <si>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</si>
  <si>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</si>
  <si>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</si>
  <si>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</si>
  <si>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</si>
  <si>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</si>
  <si>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</si>
  <si>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</si>
  <si>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</si>
  <si>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</si>
  <si>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</si>
  <si>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</si>
  <si>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</si>
  <si>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</si>
  <si>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</si>
  <si>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</si>
  <si>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</si>
  <si>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</si>
  <si>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</si>
  <si>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</si>
  <si>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</si>
  <si>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</si>
  <si>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</si>
  <si>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</si>
  <si>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</si>
  <si>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</si>
  <si>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</si>
  <si>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</si>
  <si>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</si>
  <si>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</si>
  <si>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</si>
  <si>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</si>
  <si>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</si>
  <si>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</si>
  <si>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</si>
  <si>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</si>
  <si>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</si>
  <si>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</si>
  <si>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</si>
  <si>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</si>
  <si>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</si>
  <si>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</si>
  <si>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</si>
  <si>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</si>
  <si>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</si>
  <si>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</si>
  <si>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</si>
  <si>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</si>
  <si>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</si>
  <si>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</si>
  <si>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</si>
  <si>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</si>
  <si>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</si>
  <si>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</si>
  <si>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</si>
  <si>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</si>
  <si>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</si>
  <si>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</si>
  <si>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</si>
  <si>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</si>
  <si>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</si>
  <si>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</si>
  <si>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</si>
  <si>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</si>
  <si>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</si>
  <si>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</si>
  <si>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</si>
  <si>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</si>
  <si>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</si>
  <si>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</si>
  <si>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</si>
  <si>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</si>
  <si>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</si>
  <si>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</si>
  <si>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</si>
  <si>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</si>
  <si>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</si>
  <si>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</si>
  <si>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</si>
  <si>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</si>
  <si>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</si>
  <si>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</si>
  <si>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</si>
  <si>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</si>
  <si>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</si>
  <si>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</si>
  <si>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</si>
  <si>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</si>
  <si>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</si>
  <si>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</si>
  <si>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</si>
  <si>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</si>
  <si>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</si>
  <si>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</si>
  <si>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</si>
  <si>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</si>
  <si>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</si>
  <si>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</si>
  <si>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</si>
  <si>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</si>
  <si>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</si>
  <si>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</si>
  <si>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</si>
  <si>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</si>
  <si>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</si>
  <si>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</si>
  <si>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</si>
  <si>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</si>
  <si>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</si>
  <si>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</si>
  <si>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</si>
  <si>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</si>
  <si>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</si>
  <si>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</si>
  <si>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</si>
  <si>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</si>
  <si>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</si>
  <si>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</si>
  <si>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</si>
  <si>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</si>
  <si>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</si>
  <si>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</si>
  <si>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</si>
  <si>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</si>
  <si>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</si>
  <si>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</si>
  <si>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</si>
  <si>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</si>
  <si>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</si>
  <si>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</si>
  <si>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</si>
  <si>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</si>
  <si>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</si>
  <si>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</si>
  <si>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</si>
  <si>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</si>
  <si>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</si>
  <si>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</si>
  <si>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</si>
  <si>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</si>
  <si>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</si>
  <si>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</si>
  <si>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</si>
  <si>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</si>
  <si>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</si>
  <si>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</si>
  <si>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</si>
  <si>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</si>
  <si>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</si>
  <si>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</si>
  <si>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</si>
  <si>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</si>
  <si>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</si>
  <si>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</si>
  <si>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</si>
  <si>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</si>
  <si>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</si>
  <si>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</si>
  <si>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</si>
  <si>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</si>
  <si>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</si>
  <si>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</si>
  <si>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</si>
  <si>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</si>
  <si>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</si>
  <si>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</si>
  <si>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</si>
  <si>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</si>
  <si>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</si>
  <si>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</si>
  <si>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</si>
  <si>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</si>
  <si>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</si>
  <si>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</si>
  <si>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</si>
  <si>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</si>
  <si>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</si>
  <si>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</si>
  <si>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</si>
  <si>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</si>
  <si>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</si>
  <si>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</si>
  <si>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</si>
  <si>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</si>
  <si>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</si>
  <si>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</si>
  <si>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</si>
  <si>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</si>
  <si>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</si>
  <si>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</si>
  <si>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</si>
  <si>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</si>
  <si>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</si>
  <si>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</si>
  <si>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</si>
  <si>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</si>
  <si>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</si>
  <si>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</si>
  <si>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</si>
  <si>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</si>
  <si>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</si>
  <si>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</si>
  <si>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</si>
  <si>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</si>
  <si>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</si>
  <si>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</si>
  <si>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</si>
  <si>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</si>
  <si>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</si>
  <si>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</si>
  <si>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</si>
  <si>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</si>
  <si>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</si>
  <si>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</si>
  <si>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</si>
  <si>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</si>
  <si>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</si>
  <si>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</si>
  <si>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</si>
  <si>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</si>
  <si>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</si>
  <si>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</si>
  <si>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</si>
  <si>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</si>
  <si>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</si>
  <si>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</si>
  <si>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</si>
  <si>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</si>
  <si>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</si>
  <si>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</si>
  <si>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</si>
  <si>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</si>
  <si>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</si>
  <si>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</si>
  <si>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</si>
  <si>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</si>
  <si>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</si>
  <si>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</si>
  <si>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</si>
  <si>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</si>
  <si>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</si>
  <si>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</si>
  <si>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</si>
  <si>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</si>
  <si>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</si>
  <si>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</si>
  <si>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</si>
  <si>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</si>
  <si>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</si>
  <si>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</si>
  <si>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</si>
  <si>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</si>
  <si>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</si>
  <si>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</si>
  <si>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</si>
  <si>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</si>
  <si>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</si>
  <si>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</si>
  <si>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</si>
  <si>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</si>
  <si>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</si>
  <si>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</si>
  <si>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</si>
  <si>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</si>
  <si>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</si>
  <si>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</si>
  <si>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</si>
  <si>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</si>
  <si>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</si>
  <si>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</si>
  <si>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</si>
  <si>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</si>
  <si>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</si>
  <si>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</si>
  <si>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</si>
  <si>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</si>
  <si>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</si>
  <si>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</si>
  <si>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</si>
  <si>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</si>
  <si>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</si>
  <si>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</si>
  <si>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</si>
  <si>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</si>
  <si>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</si>
  <si>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</si>
  <si>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</si>
  <si>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</si>
  <si>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</si>
  <si>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</si>
  <si>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</si>
  <si>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</si>
  <si>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</si>
  <si>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</si>
  <si>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</si>
  <si>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</si>
  <si>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</si>
  <si>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</si>
  <si>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</si>
  <si>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</si>
  <si>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</si>
  <si>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</si>
  <si>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</si>
  <si>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</si>
  <si>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</si>
  <si>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</si>
  <si>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</si>
  <si>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</si>
  <si>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</si>
  <si>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</si>
  <si>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</si>
  <si>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</si>
  <si>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</si>
  <si>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</si>
  <si>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</si>
  <si>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</si>
  <si>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</si>
  <si>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</si>
  <si>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</si>
  <si>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</si>
  <si>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</si>
  <si>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</si>
  <si>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</si>
  <si>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</si>
  <si>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</si>
  <si>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</si>
  <si>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</si>
  <si>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</si>
  <si>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</si>
  <si>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</si>
  <si>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</si>
  <si>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</si>
  <si>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</si>
  <si>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</si>
  <si>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</si>
  <si>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</si>
  <si>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</si>
  <si>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</si>
  <si>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</si>
  <si>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</si>
  <si>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</si>
  <si>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</si>
  <si>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</si>
  <si>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</si>
  <si>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</si>
  <si>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</si>
  <si>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</si>
  <si>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</si>
  <si>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</si>
  <si>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</si>
  <si>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</si>
  <si>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</si>
  <si>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</si>
  <si>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</si>
  <si>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</si>
  <si>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</si>
  <si>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</si>
  <si>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</si>
  <si>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</si>
  <si>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</si>
  <si>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</si>
  <si>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</si>
  <si>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</si>
  <si>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</si>
  <si>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</si>
  <si>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</si>
  <si>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</si>
  <si>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</si>
  <si>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</si>
  <si>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</si>
  <si>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</si>
  <si>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</si>
  <si>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</si>
  <si>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</si>
  <si>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</si>
  <si>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</si>
  <si>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</si>
  <si>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</si>
  <si>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</si>
  <si>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</si>
  <si>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</si>
  <si>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</si>
  <si>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</si>
  <si>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</si>
  <si>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</si>
  <si>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</si>
  <si>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</si>
  <si>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</si>
  <si>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</si>
  <si>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</si>
  <si>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</si>
  <si>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</si>
  <si>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</si>
  <si>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</si>
  <si>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</si>
  <si>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</si>
  <si>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</si>
  <si>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</si>
  <si>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</si>
  <si>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</si>
  <si>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</si>
  <si>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</si>
  <si>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</si>
  <si>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</si>
  <si>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</si>
  <si>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</si>
  <si>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</si>
  <si>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</si>
  <si>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</si>
  <si>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</si>
  <si>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</si>
  <si>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</si>
  <si>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</si>
  <si>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</si>
  <si>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</si>
  <si>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</si>
  <si>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</si>
  <si>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</si>
  <si>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</si>
  <si>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</si>
  <si>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</si>
  <si>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</si>
  <si>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</si>
  <si>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</si>
  <si>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</si>
  <si>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</si>
  <si>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</si>
  <si>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</si>
  <si>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</si>
  <si>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</si>
  <si>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</si>
  <si>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</si>
  <si>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</si>
  <si>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</si>
  <si>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</si>
  <si>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</si>
  <si>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</si>
  <si>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</si>
  <si>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</si>
  <si>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</si>
  <si>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</si>
  <si>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</si>
  <si>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</si>
  <si>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</si>
  <si>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</si>
  <si>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</si>
  <si>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</si>
  <si>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</si>
  <si>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</si>
  <si>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</si>
  <si>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</si>
  <si>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</si>
  <si>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</si>
  <si>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</si>
  <si>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</si>
  <si>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</si>
  <si>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</si>
  <si>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</si>
  <si>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</si>
  <si>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</si>
  <si>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</si>
  <si>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</si>
  <si>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</si>
  <si>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</si>
  <si>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</si>
  <si>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</si>
  <si>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</si>
  <si>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</si>
  <si>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</si>
  <si>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</si>
  <si>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</si>
  <si>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</si>
  <si>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</si>
  <si>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</si>
  <si>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</si>
  <si>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</si>
  <si>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</si>
  <si>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</si>
  <si>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</si>
  <si>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</si>
  <si>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</si>
  <si>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</si>
  <si>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</si>
  <si>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</si>
  <si>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</si>
  <si>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</si>
  <si>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</si>
  <si>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</si>
  <si>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</si>
  <si>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</si>
  <si>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</si>
  <si>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</si>
  <si>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</si>
  <si>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</si>
  <si>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</si>
  <si>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</si>
  <si>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</si>
  <si>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</si>
  <si>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</si>
  <si>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</si>
  <si>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</si>
  <si>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</si>
  <si>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</si>
  <si>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</si>
  <si>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</si>
  <si>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</si>
  <si>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</si>
  <si>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</si>
  <si>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</si>
  <si>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</si>
  <si>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</si>
  <si>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</si>
  <si>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</si>
  <si>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</si>
  <si>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</si>
  <si>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</si>
  <si>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</si>
  <si>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</si>
  <si>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</si>
  <si>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</si>
  <si>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</si>
  <si>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</si>
  <si>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</si>
  <si>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</si>
  <si>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</si>
  <si>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</si>
  <si>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</si>
  <si>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</si>
  <si>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</si>
  <si>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</si>
  <si>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</si>
  <si>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</si>
  <si>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</si>
  <si>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</si>
  <si>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</si>
  <si>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</si>
  <si>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</si>
  <si>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</si>
  <si>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</si>
  <si>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</si>
  <si>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</si>
  <si>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</si>
  <si>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</si>
  <si>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</si>
  <si>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</si>
  <si>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</si>
  <si>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</si>
  <si>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</si>
  <si>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</si>
  <si>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</si>
  <si>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</si>
  <si>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</si>
  <si>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</si>
  <si>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</si>
  <si>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</si>
  <si>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</si>
  <si>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</si>
  <si>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</si>
  <si>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</si>
  <si>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</si>
  <si>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</si>
  <si>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</si>
  <si>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</si>
  <si>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</si>
  <si>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</si>
  <si>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</si>
  <si>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</si>
  <si>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</si>
  <si>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</si>
  <si>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</si>
  <si>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</si>
  <si>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</si>
  <si>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</si>
  <si>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</si>
  <si>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</si>
  <si>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</si>
  <si>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</si>
  <si>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</si>
  <si>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</si>
  <si>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</si>
  <si>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</si>
  <si>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</si>
  <si>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</si>
  <si>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</si>
  <si>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</si>
  <si>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</si>
  <si>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</si>
  <si>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</si>
  <si>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</si>
  <si>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</si>
  <si>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</si>
  <si>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</si>
  <si>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</si>
  <si>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</si>
  <si>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</si>
  <si>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</si>
  <si>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</si>
  <si>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</si>
  <si>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</si>
  <si>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</si>
  <si>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</si>
  <si>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</si>
  <si>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</si>
  <si>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</si>
  <si>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</si>
  <si>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</si>
  <si>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</si>
  <si>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</si>
  <si>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</si>
  <si>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</si>
  <si>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</si>
  <si>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</si>
  <si>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</si>
  <si>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</si>
  <si>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</si>
  <si>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</si>
  <si>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</si>
  <si>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</si>
  <si>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</si>
  <si>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</si>
  <si>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</si>
  <si>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</si>
  <si>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</si>
  <si>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</si>
  <si>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</si>
  <si>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</si>
  <si>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</si>
  <si>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</si>
  <si>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</si>
  <si>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</si>
  <si>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</si>
  <si>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</si>
  <si>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</si>
  <si>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</si>
  <si>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</si>
  <si>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</si>
  <si>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</si>
  <si>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</si>
  <si>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</si>
  <si>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</si>
  <si>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</si>
  <si>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</si>
  <si>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</si>
  <si>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</si>
  <si>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</si>
  <si>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</si>
  <si>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</si>
  <si>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</si>
  <si>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</si>
  <si>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</si>
  <si>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</si>
  <si>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</si>
  <si>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</si>
  <si>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</si>
  <si>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</si>
  <si>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</si>
  <si>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</si>
  <si>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</si>
  <si>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</si>
  <si>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</si>
  <si>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</si>
  <si>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</si>
  <si>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</si>
  <si>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</si>
  <si>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</si>
  <si>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</si>
  <si>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</si>
  <si>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</si>
  <si>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</si>
  <si>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</si>
  <si>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</si>
  <si>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</si>
  <si>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</si>
  <si>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</si>
  <si>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</si>
  <si>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</si>
  <si>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</si>
  <si>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</si>
  <si>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</si>
  <si>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</si>
  <si>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</si>
  <si>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</si>
  <si>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</si>
  <si>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</si>
  <si>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</si>
  <si>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</si>
  <si>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</si>
  <si>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</si>
  <si>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</si>
  <si>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</si>
  <si>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</si>
  <si>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</si>
  <si>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</si>
  <si>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</si>
  <si>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</si>
  <si>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</si>
  <si>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</si>
  <si>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</si>
  <si>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</si>
  <si>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</si>
  <si>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</si>
  <si>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</si>
  <si>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</si>
  <si>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</si>
  <si>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</si>
  <si>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</si>
  <si>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</si>
  <si>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</si>
  <si>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</si>
  <si>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</si>
  <si>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</si>
  <si>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</si>
  <si>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</si>
  <si>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</si>
  <si>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</si>
  <si>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</si>
  <si>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</si>
  <si>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</si>
  <si>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</si>
  <si>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</si>
  <si>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</si>
  <si>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</si>
  <si>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</si>
  <si>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</si>
  <si>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</si>
  <si>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</si>
  <si>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</si>
  <si>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</si>
  <si>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</si>
  <si>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</si>
  <si>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</si>
  <si>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</si>
  <si>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</si>
  <si>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</si>
  <si>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</si>
  <si>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</si>
  <si>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</si>
  <si>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</si>
  <si>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</si>
  <si>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</si>
  <si>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</si>
  <si>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</si>
  <si>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</si>
  <si>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</si>
  <si>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</si>
  <si>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</si>
  <si>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</si>
  <si>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</si>
  <si>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</si>
  <si>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</si>
  <si>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</si>
  <si>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</si>
  <si>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</si>
  <si>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</si>
  <si>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</si>
  <si>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</si>
  <si>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</si>
  <si>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</si>
  <si>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</si>
  <si>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</si>
  <si>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</si>
  <si>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</si>
  <si>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</si>
  <si>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</si>
  <si>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</si>
  <si>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</si>
  <si>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</si>
  <si>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</si>
  <si>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</si>
  <si>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</si>
  <si>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</si>
  <si>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</si>
  <si>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</si>
  <si>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</si>
  <si>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</si>
  <si>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</si>
  <si>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</si>
  <si>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</si>
  <si>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</si>
  <si>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</si>
  <si>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</si>
  <si>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</si>
  <si>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</si>
  <si>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</si>
  <si>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</si>
  <si>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</si>
  <si>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</si>
  <si>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</si>
  <si>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</si>
  <si>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</si>
  <si>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</si>
  <si>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</si>
  <si>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</si>
  <si>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</si>
  <si>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</si>
  <si>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</si>
  <si>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</si>
  <si>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</si>
  <si>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</si>
  <si>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</si>
  <si>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</si>
  <si>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</si>
  <si>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</si>
  <si>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</si>
  <si>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</si>
  <si>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</si>
  <si>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</si>
  <si>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</si>
  <si>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</si>
  <si>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</si>
  <si>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</si>
  <si>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</si>
  <si>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</si>
  <si>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</si>
  <si>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</si>
  <si>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</si>
  <si>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</si>
  <si>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</si>
  <si>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</si>
  <si>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</si>
  <si>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</si>
  <si>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</si>
  <si>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</si>
  <si>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</si>
  <si>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</si>
  <si>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</si>
  <si>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</si>
  <si>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</si>
  <si>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</si>
  <si>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</si>
  <si>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</si>
  <si>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</si>
  <si>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</si>
  <si>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</si>
  <si>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</si>
  <si>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</si>
  <si>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</si>
  <si>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</si>
  <si>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</si>
  <si>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</si>
  <si>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</si>
  <si>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</si>
  <si>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</si>
  <si>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</si>
  <si>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</si>
  <si>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</si>
  <si>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</si>
  <si>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</si>
  <si>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</si>
  <si>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</si>
  <si>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</si>
  <si>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</si>
  <si>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</si>
  <si>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</si>
  <si>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</si>
  <si>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</si>
  <si>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</si>
  <si>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</si>
  <si>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</si>
  <si>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</si>
  <si>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</si>
  <si>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</si>
  <si>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</si>
  <si>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</si>
  <si>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</si>
  <si>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</si>
  <si>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</si>
  <si>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</si>
  <si>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</si>
  <si>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</si>
  <si>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</si>
  <si>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</si>
  <si>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</si>
  <si>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</si>
  <si>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</si>
  <si>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</si>
  <si>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</si>
  <si>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</si>
  <si>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</si>
  <si>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</si>
  <si>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</si>
  <si>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</si>
  <si>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</si>
  <si>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</si>
  <si>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</si>
  <si>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</si>
  <si>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</si>
  <si>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</si>
  <si>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</si>
  <si>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</si>
  <si>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</si>
  <si>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</si>
  <si>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</si>
  <si>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</si>
  <si>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</si>
  <si>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</si>
  <si>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</si>
  <si>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</si>
  <si>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</si>
  <si>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</si>
  <si>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</si>
  <si>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</si>
  <si>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</si>
  <si>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</si>
  <si>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</si>
  <si>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</si>
  <si>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</si>
  <si>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</si>
  <si>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</si>
  <si>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</si>
  <si>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</si>
  <si>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</si>
  <si>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</si>
  <si>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</si>
  <si>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</si>
  <si>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</si>
  <si>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</si>
  <si>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</si>
  <si>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</si>
  <si>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</si>
  <si>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</si>
  <si>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</si>
  <si>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</si>
  <si>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</si>
  <si>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</si>
  <si>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</si>
  <si>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</si>
  <si>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</si>
  <si>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</si>
  <si>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</si>
  <si>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</si>
  <si>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</si>
  <si>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</si>
  <si>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</si>
  <si>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</si>
  <si>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</si>
  <si>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</si>
  <si>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</si>
  <si>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</si>
  <si>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</si>
  <si>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</si>
  <si>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</si>
  <si>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</si>
  <si>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</si>
  <si>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</si>
  <si>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</si>
  <si>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</si>
  <si>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</si>
  <si>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</si>
  <si>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</si>
  <si>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</si>
  <si>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</si>
  <si>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</si>
  <si>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</si>
  <si>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</si>
  <si>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</si>
  <si>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</si>
  <si>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</si>
  <si>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</si>
  <si>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</si>
  <si>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</si>
  <si>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</si>
  <si>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</si>
  <si>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</si>
  <si>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</si>
  <si>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</si>
  <si>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</si>
  <si>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</si>
  <si>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</si>
  <si>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</si>
  <si>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</si>
  <si>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</si>
  <si>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</si>
  <si>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</si>
  <si>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</si>
  <si>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</si>
  <si>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</si>
  <si>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</si>
  <si>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</si>
  <si>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</si>
  <si>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</si>
  <si>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</si>
  <si>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</si>
  <si>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</si>
  <si>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</si>
  <si>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</si>
  <si>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</si>
  <si>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</si>
  <si>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</si>
  <si>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</si>
  <si>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</si>
  <si>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</si>
  <si>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</si>
  <si>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</si>
  <si>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</si>
  <si>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</si>
  <si>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</si>
  <si>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</si>
  <si>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</si>
  <si>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</si>
  <si>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</si>
  <si>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</si>
  <si>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</si>
  <si>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</si>
  <si>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</si>
  <si>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</si>
  <si>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</si>
  <si>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</si>
  <si>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</si>
  <si>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</si>
  <si>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</si>
  <si>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</si>
  <si>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</si>
  <si>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</si>
  <si>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</si>
  <si>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</si>
  <si>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</si>
  <si>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</si>
  <si>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</si>
  <si>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</si>
  <si>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</si>
  <si>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</si>
  <si>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</si>
  <si>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</si>
  <si>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</si>
  <si>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</si>
  <si>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</si>
  <si>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</si>
  <si>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</si>
  <si>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</si>
  <si>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</si>
  <si>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</si>
  <si>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</si>
  <si>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</si>
  <si>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</si>
  <si>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</si>
  <si>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</si>
  <si>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</si>
  <si>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</si>
  <si>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</si>
  <si>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</si>
  <si>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</si>
  <si>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</si>
  <si>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</si>
  <si>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</si>
  <si>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</si>
  <si>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</si>
  <si>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</si>
  <si>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</si>
  <si>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</si>
  <si>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</si>
  <si>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</si>
  <si>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</si>
  <si>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</si>
  <si>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</si>
  <si>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</si>
  <si>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</si>
  <si>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</si>
  <si>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</si>
  <si>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</si>
  <si>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</si>
  <si>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</si>
  <si>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</si>
  <si>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</si>
  <si>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</si>
  <si>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</si>
  <si>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</si>
  <si>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</si>
  <si>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</si>
  <si>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</si>
  <si>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</si>
  <si>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</si>
  <si>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</si>
  <si>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</si>
  <si>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</si>
  <si>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</si>
  <si>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</si>
  <si>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</si>
  <si>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</si>
  <si>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</si>
  <si>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</si>
  <si>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</si>
  <si>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</si>
  <si>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</si>
  <si>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</si>
  <si>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</si>
  <si>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</si>
  <si>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</si>
  <si>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</si>
  <si>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</si>
  <si>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</si>
  <si>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</si>
  <si>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</si>
  <si>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</si>
  <si>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</si>
  <si>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</si>
  <si>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</si>
  <si>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</si>
  <si>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</si>
  <si>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</si>
  <si>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</si>
  <si>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</si>
  <si>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</si>
  <si>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</si>
  <si>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</si>
  <si>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</si>
  <si>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</si>
  <si>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</si>
  <si>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</si>
  <si>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</si>
  <si>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</si>
  <si>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</si>
  <si>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</si>
  <si>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</si>
  <si>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</si>
  <si>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</si>
  <si>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</si>
  <si>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</si>
  <si>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</si>
  <si>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</si>
  <si>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</si>
  <si>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</si>
  <si>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</si>
  <si>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</si>
  <si>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</si>
  <si>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</si>
  <si>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</si>
  <si>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</si>
  <si>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</si>
  <si>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</si>
  <si>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</si>
  <si>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</si>
  <si>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</si>
  <si>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</si>
  <si>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</si>
  <si>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</si>
  <si>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</si>
  <si>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</si>
  <si>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</si>
  <si>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</si>
  <si>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</si>
  <si>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</si>
  <si>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</si>
  <si>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</si>
  <si>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</si>
  <si>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</si>
  <si>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</si>
  <si>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</si>
  <si>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</si>
  <si>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</si>
  <si>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</si>
  <si>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</si>
  <si>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</si>
  <si>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</si>
  <si>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</si>
  <si>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</si>
  <si>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</si>
  <si>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</si>
  <si>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</si>
  <si>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</si>
  <si>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</si>
  <si>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</si>
  <si>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</si>
  <si>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</si>
  <si>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</si>
  <si>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</si>
  <si>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</si>
  <si>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</si>
  <si>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</si>
  <si>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</si>
  <si>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</si>
  <si>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</si>
  <si>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</si>
  <si>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</si>
  <si>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</si>
  <si>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</si>
  <si>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</si>
  <si>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</si>
  <si>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</si>
  <si>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</si>
  <si>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</si>
  <si>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</si>
  <si>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</si>
  <si>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</si>
  <si>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</si>
  <si>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</si>
  <si>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</si>
  <si>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</si>
  <si>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</si>
  <si>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</si>
  <si>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</si>
  <si>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</si>
  <si>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</si>
  <si>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</si>
  <si>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</si>
  <si>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</si>
  <si>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</si>
  <si>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</si>
  <si>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</si>
  <si>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</si>
  <si>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</si>
  <si>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</si>
  <si>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</si>
  <si>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</si>
  <si>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</si>
  <si>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</si>
  <si>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</si>
  <si>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</si>
  <si>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</si>
  <si>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</si>
  <si>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</si>
  <si>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</si>
  <si>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</si>
  <si>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</si>
  <si>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</si>
  <si>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</si>
  <si>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</si>
  <si>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</si>
  <si>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</si>
  <si>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</si>
  <si>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</si>
  <si>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</si>
  <si>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</si>
  <si>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</si>
  <si>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</si>
  <si>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</si>
  <si>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</si>
  <si>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</si>
  <si>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</si>
  <si>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</si>
  <si>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</si>
  <si>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</si>
  <si>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</si>
  <si>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</si>
  <si>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</si>
  <si>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</si>
  <si>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</si>
  <si>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</si>
  <si>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</si>
  <si>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</si>
  <si>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</si>
  <si>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</si>
  <si>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</si>
  <si>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</si>
  <si>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</si>
  <si>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</si>
  <si>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</si>
  <si>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</si>
  <si>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</si>
  <si>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</si>
  <si>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</si>
  <si>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</si>
  <si>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</si>
  <si>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</si>
  <si>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</si>
  <si>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</si>
  <si>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</si>
  <si>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</si>
  <si>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</si>
  <si>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</si>
  <si>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</si>
  <si>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</si>
  <si>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</si>
  <si>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</si>
  <si>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</si>
  <si>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</si>
  <si>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</si>
  <si>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</si>
  <si>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</si>
  <si>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</si>
  <si>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</si>
  <si>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</si>
  <si>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</si>
  <si>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</si>
  <si>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</si>
  <si>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</si>
  <si>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</si>
  <si>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</si>
  <si>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</si>
  <si>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</si>
  <si>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</si>
  <si>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</si>
  <si>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</si>
  <si>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</si>
  <si>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</si>
  <si>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</si>
  <si>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</si>
  <si>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</si>
  <si>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</si>
  <si>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</si>
  <si>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</si>
  <si>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</si>
  <si>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</si>
  <si>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</si>
  <si>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</si>
  <si>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</si>
  <si>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</si>
  <si>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</si>
  <si>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</si>
  <si>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</si>
  <si>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</si>
  <si>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</si>
  <si>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</si>
  <si>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</si>
  <si>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</si>
  <si>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</si>
  <si>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</si>
  <si>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</si>
  <si>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</si>
  <si>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</si>
  <si>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</si>
  <si>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</si>
  <si>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</si>
  <si>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</si>
  <si>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</si>
  <si>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</si>
  <si>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</si>
  <si>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</si>
  <si>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</si>
  <si>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</si>
  <si>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</si>
  <si>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</si>
  <si>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</si>
  <si>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</si>
  <si>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</si>
  <si>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</si>
  <si>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</si>
  <si>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</si>
  <si>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</si>
  <si>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</si>
  <si>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</si>
  <si>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</si>
  <si>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</si>
  <si>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</si>
  <si>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</si>
  <si>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</si>
  <si>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</si>
  <si>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</si>
  <si>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</si>
  <si>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</si>
  <si>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</si>
  <si>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</si>
  <si>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</si>
  <si>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</si>
  <si>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</si>
  <si>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</si>
  <si>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</si>
  <si>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</si>
  <si>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</si>
  <si>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</si>
  <si>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</si>
  <si>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</si>
  <si>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</si>
  <si>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</si>
  <si>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</si>
  <si>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</si>
  <si>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</si>
  <si>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</si>
  <si>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</si>
  <si>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</si>
  <si>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</si>
  <si>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</si>
  <si>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</si>
  <si>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</si>
  <si>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</si>
  <si>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</si>
  <si>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</si>
  <si>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</si>
  <si>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</si>
  <si>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</si>
  <si>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</si>
  <si>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</si>
  <si>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</si>
  <si>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</si>
  <si>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</si>
  <si>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</si>
  <si>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</si>
  <si>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</si>
  <si>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</si>
  <si>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</si>
  <si>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</si>
  <si>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</si>
  <si>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</si>
  <si>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</si>
  <si>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</si>
  <si>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</si>
  <si>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</si>
  <si>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</si>
  <si>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</si>
  <si>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</si>
  <si>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</si>
  <si>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</si>
  <si>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</si>
  <si>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</si>
  <si>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</si>
  <si>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</si>
  <si>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</si>
  <si>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</si>
  <si>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</si>
  <si>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</si>
  <si>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</si>
  <si>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</si>
  <si>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</si>
  <si>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</si>
  <si>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</si>
  <si>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</si>
  <si>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</si>
  <si>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</si>
  <si>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</si>
  <si>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</si>
  <si>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</si>
  <si>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</si>
  <si>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</si>
  <si>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</si>
  <si>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</si>
  <si>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</si>
  <si>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</si>
  <si>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</si>
  <si>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</si>
  <si>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</si>
  <si>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</si>
  <si>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</si>
  <si>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</si>
  <si>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</si>
  <si>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</si>
  <si>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</si>
  <si>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</si>
  <si>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</si>
  <si>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</si>
  <si>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</si>
  <si>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</si>
  <si>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</si>
  <si>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</si>
  <si>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</si>
  <si>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</si>
  <si>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</si>
  <si>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</si>
  <si>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</si>
  <si>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</si>
  <si>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</si>
  <si>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</si>
  <si>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</si>
  <si>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</si>
  <si>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</si>
  <si>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</si>
  <si>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</si>
  <si>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</si>
  <si>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</si>
  <si>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</si>
  <si>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</si>
  <si>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</si>
  <si>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</si>
  <si>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</si>
  <si>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</si>
  <si>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</si>
  <si>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</si>
  <si>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</si>
  <si>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</si>
  <si>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</si>
  <si>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</si>
  <si>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</si>
  <si>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</si>
  <si>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</si>
  <si>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</si>
  <si>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</si>
  <si>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</si>
  <si>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</si>
  <si>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</si>
  <si>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</si>
  <si>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</si>
  <si>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</si>
  <si>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</si>
  <si>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</si>
  <si>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</si>
  <si>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</si>
  <si>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</si>
  <si>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</si>
  <si>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</si>
  <si>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</si>
  <si>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</si>
  <si>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</si>
  <si>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</si>
  <si>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</si>
  <si>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</si>
  <si>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</si>
  <si>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</si>
  <si>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</si>
  <si>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</si>
  <si>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</si>
  <si>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</si>
  <si>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</si>
  <si>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</si>
  <si>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</si>
  <si>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</si>
  <si>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</si>
  <si>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</si>
  <si>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</si>
  <si>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</si>
  <si>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</si>
  <si>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</si>
  <si>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</si>
  <si>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</si>
  <si>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</si>
  <si>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</si>
  <si>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</si>
  <si>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</si>
  <si>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</si>
  <si>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</si>
  <si>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</si>
  <si>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</si>
  <si>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</si>
  <si>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</si>
  <si>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</si>
  <si>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</si>
  <si>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</si>
  <si>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</si>
  <si>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</si>
  <si>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</si>
  <si>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</si>
  <si>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</si>
  <si>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</si>
  <si>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</si>
  <si>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</si>
  <si>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</si>
  <si>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</si>
  <si>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</si>
  <si>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</si>
  <si>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</si>
  <si>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</si>
  <si>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</si>
  <si>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</si>
  <si>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</si>
  <si>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</si>
  <si>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</si>
  <si>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</si>
  <si>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</si>
  <si>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</si>
  <si>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</si>
  <si>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</si>
  <si>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</si>
  <si>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</si>
  <si>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</si>
  <si>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</si>
  <si>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</si>
  <si>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</si>
  <si>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</si>
  <si>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</si>
  <si>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</si>
  <si>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</si>
  <si>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</si>
  <si>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</si>
  <si>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</si>
  <si>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</si>
  <si>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</si>
  <si>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</si>
  <si>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</si>
  <si>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</si>
  <si>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</si>
  <si>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</si>
  <si>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</si>
  <si>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</si>
  <si>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</si>
  <si>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</si>
  <si>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</si>
  <si>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</si>
  <si>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</si>
  <si>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</si>
  <si>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</si>
  <si>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</si>
  <si>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</si>
  <si>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</si>
  <si>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</si>
  <si>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</si>
  <si>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</si>
  <si>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</si>
  <si>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</si>
  <si>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</si>
  <si>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</si>
  <si>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</si>
  <si>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</si>
  <si>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</si>
  <si>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</si>
  <si>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</si>
  <si>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</si>
  <si>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</si>
  <si>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</si>
  <si>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</si>
  <si>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</si>
  <si>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</si>
  <si>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</si>
  <si>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</si>
  <si>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</si>
  <si>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</si>
  <si>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</si>
  <si>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</si>
  <si>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</si>
  <si>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</si>
  <si>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</si>
  <si>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</si>
  <si>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</si>
  <si>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</si>
  <si>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</si>
  <si>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</si>
  <si>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</si>
  <si>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</si>
  <si>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</si>
  <si>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</si>
  <si>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</si>
  <si>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</si>
  <si>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</si>
  <si>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</si>
  <si>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</si>
  <si>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</si>
  <si>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</si>
  <si>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</si>
  <si>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</si>
  <si>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</si>
  <si>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</si>
  <si>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</si>
  <si>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</si>
  <si>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</si>
  <si>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</si>
  <si>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</si>
  <si>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</si>
  <si>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</si>
  <si>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</si>
  <si>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</si>
  <si>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</si>
  <si>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</si>
  <si>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</si>
  <si>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</si>
  <si>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</si>
  <si>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</si>
  <si>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</si>
  <si>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</si>
  <si>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</si>
  <si>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</si>
  <si>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</si>
  <si>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</si>
  <si>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</si>
  <si>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</si>
  <si>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</si>
  <si>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</si>
  <si>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</si>
  <si>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</si>
  <si>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</si>
  <si>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</si>
  <si>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</si>
  <si>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</si>
  <si>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</si>
  <si>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</si>
  <si>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</si>
  <si>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</si>
  <si>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</si>
  <si>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</si>
  <si>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</si>
  <si>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</si>
  <si>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</si>
  <si>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</si>
  <si>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</si>
  <si>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</si>
  <si>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</si>
  <si>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</si>
  <si>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</si>
  <si>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</si>
  <si>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</si>
  <si>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</si>
  <si>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</si>
  <si>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</si>
  <si>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</si>
  <si>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</si>
  <si>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</si>
  <si>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</si>
  <si>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</si>
  <si>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</si>
  <si>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</si>
  <si>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</si>
  <si>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</si>
  <si>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</si>
  <si>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</si>
  <si>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</si>
  <si>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</si>
  <si>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</si>
  <si>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</si>
  <si>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</si>
  <si>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</si>
  <si>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</si>
  <si>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</si>
  <si>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</si>
  <si>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</si>
  <si>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</si>
  <si>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</si>
  <si>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</si>
  <si>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</si>
  <si>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</si>
  <si>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</si>
  <si>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</si>
  <si>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</si>
  <si>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</si>
  <si>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</si>
  <si>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</si>
  <si>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</si>
  <si>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</si>
  <si>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</si>
  <si>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</si>
  <si>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</si>
  <si>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</si>
  <si>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</si>
  <si>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</si>
  <si>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</si>
  <si>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</si>
  <si>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</si>
  <si>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</si>
  <si>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</si>
  <si>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</si>
  <si>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</si>
  <si>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</si>
  <si>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</si>
  <si>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</si>
  <si>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</si>
  <si>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</si>
  <si>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</si>
  <si>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</si>
  <si>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</si>
  <si>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</si>
  <si>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</si>
  <si>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</si>
  <si>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</si>
  <si>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</si>
  <si>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</si>
  <si>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</si>
  <si>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</si>
  <si>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</si>
  <si>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</si>
  <si>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</si>
  <si>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</si>
  <si>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</si>
  <si>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</si>
  <si>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</si>
  <si>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</si>
  <si>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</si>
  <si>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</si>
  <si>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</si>
  <si>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</si>
  <si>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</si>
  <si>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</si>
  <si>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</si>
  <si>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</si>
  <si>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</si>
  <si>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</si>
  <si>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</si>
  <si>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</si>
  <si>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</si>
  <si>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</si>
  <si>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</si>
  <si>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</si>
  <si>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</si>
  <si>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</si>
  <si>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</si>
  <si>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</si>
  <si>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</si>
  <si>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</si>
  <si>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</si>
  <si>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</si>
  <si>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</si>
  <si>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</si>
  <si>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</si>
  <si>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</si>
  <si>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</si>
  <si>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</si>
  <si>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</si>
  <si>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</si>
  <si>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</si>
  <si>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</si>
  <si>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</si>
  <si>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</si>
  <si>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</si>
  <si>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</si>
  <si>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</si>
  <si>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</si>
  <si>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</si>
  <si>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</si>
  <si>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</si>
  <si>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</si>
  <si>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</si>
  <si>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</si>
  <si>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</si>
  <si>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</si>
  <si>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</si>
  <si>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</si>
  <si>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</si>
  <si>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</si>
  <si>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</si>
  <si>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</si>
  <si>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</si>
  <si>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</si>
  <si>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</si>
  <si>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</si>
  <si>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</si>
  <si>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</si>
  <si>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</si>
  <si>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</si>
  <si>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</si>
  <si>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</si>
  <si>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</si>
  <si>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</si>
  <si>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</si>
  <si>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</si>
  <si>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</si>
  <si>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</si>
  <si>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</si>
  <si>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</si>
  <si>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</si>
  <si>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</si>
  <si>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</si>
  <si>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</si>
  <si>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</si>
  <si>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</si>
  <si>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</si>
  <si>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</si>
  <si>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</si>
  <si>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</si>
  <si>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</si>
  <si>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</si>
  <si>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</si>
  <si>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</si>
  <si>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</si>
  <si>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</si>
  <si>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</si>
  <si>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</si>
  <si>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</si>
  <si>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</si>
  <si>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</si>
  <si>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</si>
  <si>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</si>
  <si>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</si>
  <si>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</si>
  <si>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</si>
  <si>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</si>
  <si>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</si>
  <si>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</si>
  <si>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</si>
  <si>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</si>
  <si>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</si>
  <si>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</si>
  <si>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</si>
  <si>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</si>
  <si>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</si>
  <si>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</si>
  <si>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</si>
  <si>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</si>
  <si>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</si>
  <si>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</si>
  <si>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</si>
  <si>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</si>
  <si>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</si>
  <si>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</si>
  <si>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</si>
  <si>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</si>
  <si>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</si>
  <si>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</si>
  <si>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</si>
  <si>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</si>
  <si>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</si>
  <si>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</si>
  <si>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</si>
  <si>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</si>
  <si>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</si>
  <si>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</si>
  <si>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</si>
  <si>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</si>
  <si>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</si>
  <si>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</si>
  <si>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</si>
  <si>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</si>
  <si>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</si>
  <si>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</si>
  <si>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</si>
  <si>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</si>
  <si>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</si>
  <si>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</si>
  <si>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</si>
  <si>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</si>
  <si>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</si>
  <si>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</si>
  <si>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</si>
  <si>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</si>
  <si>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</si>
  <si>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</si>
  <si>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</si>
  <si>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</si>
  <si>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</si>
  <si>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</si>
  <si>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</si>
  <si>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</si>
  <si>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</si>
  <si>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</si>
  <si>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</si>
  <si>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</si>
  <si>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</si>
  <si>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</si>
  <si>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</si>
  <si>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</si>
  <si>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</si>
  <si>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</si>
  <si>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</si>
  <si>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</si>
  <si>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</si>
  <si>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</si>
  <si>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</si>
  <si>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</si>
  <si>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</si>
  <si>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</si>
  <si>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</si>
  <si>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</si>
  <si>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</si>
  <si>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</si>
  <si>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</si>
  <si>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</si>
  <si>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</si>
  <si>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</si>
  <si>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</si>
  <si>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</si>
  <si>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</si>
  <si>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</si>
  <si>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</si>
  <si>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</si>
  <si>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</si>
  <si>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</si>
  <si>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</si>
  <si>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</si>
  <si>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</si>
  <si>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</si>
  <si>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</si>
  <si>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</si>
  <si>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</si>
  <si>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</si>
  <si>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</si>
  <si>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</si>
  <si>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</si>
  <si>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</si>
  <si>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</si>
  <si>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</si>
  <si>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</si>
  <si>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</si>
  <si>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</si>
  <si>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</si>
  <si>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</si>
  <si>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</si>
  <si>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</si>
  <si>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</si>
  <si>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</si>
  <si>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</si>
  <si>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</si>
  <si>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</si>
  <si>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</si>
  <si>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</si>
  <si>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</si>
  <si>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</si>
  <si>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</si>
  <si>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</si>
  <si>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</si>
  <si>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</si>
  <si>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</si>
  <si>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</si>
  <si>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</si>
  <si>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</si>
  <si>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</si>
  <si>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</si>
  <si>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</si>
  <si>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</si>
  <si>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</si>
  <si>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</si>
  <si>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</si>
  <si>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</si>
  <si>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</si>
  <si>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</si>
  <si>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</si>
  <si>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</si>
  <si>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</si>
  <si>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</si>
  <si>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</si>
  <si>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</si>
  <si>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</si>
  <si>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</si>
  <si>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</si>
  <si>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</si>
  <si>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</si>
  <si>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</si>
  <si>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</si>
  <si>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</si>
  <si>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</si>
  <si>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</si>
  <si>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</si>
  <si>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</si>
  <si>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</si>
  <si>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</si>
  <si>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</si>
  <si>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</si>
  <si>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</si>
  <si>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</si>
  <si>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</si>
  <si>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</si>
  <si>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</si>
  <si>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</si>
  <si>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</si>
  <si>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</si>
  <si>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</si>
  <si>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</si>
  <si>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</si>
  <si>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</si>
  <si>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</si>
  <si>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</si>
  <si>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</si>
  <si>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</si>
  <si>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</si>
  <si>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</si>
  <si>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</si>
  <si>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</si>
  <si>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</si>
  <si>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</si>
  <si>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</si>
  <si>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</si>
  <si>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</si>
  <si>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</si>
  <si>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</si>
  <si>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</si>
  <si>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</si>
  <si>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</si>
  <si>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</si>
  <si>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</si>
  <si>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</si>
  <si>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</si>
  <si>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</si>
  <si>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</si>
  <si>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</si>
  <si>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</si>
  <si>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</si>
  <si>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</si>
  <si>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</si>
  <si>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</si>
  <si>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</si>
  <si>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</si>
  <si>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</si>
  <si>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</si>
  <si>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</si>
  <si>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</si>
  <si>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</si>
  <si>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</si>
  <si>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</si>
  <si>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</si>
  <si>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</si>
  <si>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</si>
  <si>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</si>
  <si>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</si>
  <si>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</si>
  <si>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</si>
  <si>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</si>
  <si>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</si>
  <si>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</si>
  <si>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</si>
  <si>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</si>
  <si>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</si>
  <si>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</si>
  <si>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</si>
  <si>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</si>
  <si>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</si>
  <si>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</si>
  <si>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</si>
  <si>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</si>
  <si>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</si>
  <si>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</si>
  <si>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</si>
  <si>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</si>
  <si>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</si>
  <si>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</si>
  <si>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</si>
  <si>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</si>
  <si>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</si>
  <si>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</si>
  <si>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</si>
  <si>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</si>
  <si>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</si>
  <si>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</si>
  <si>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</si>
  <si>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</si>
  <si>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</si>
  <si>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</si>
  <si>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</si>
  <si>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</si>
  <si>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</si>
  <si>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</si>
  <si>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</si>
  <si>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</si>
  <si>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</si>
  <si>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</si>
  <si>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</si>
  <si>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</si>
  <si>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</si>
  <si>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</si>
  <si>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</si>
  <si>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</si>
  <si>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</si>
  <si>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</si>
  <si>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</si>
  <si>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</si>
  <si>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</si>
  <si>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</si>
  <si>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</si>
  <si>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</si>
  <si>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</si>
  <si>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</si>
  <si>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</si>
  <si>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</si>
  <si>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</si>
  <si>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</si>
  <si>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</si>
  <si>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</si>
  <si>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</si>
  <si>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</si>
  <si>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</si>
  <si>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</si>
  <si>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</si>
  <si>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</si>
  <si>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</si>
  <si>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</si>
  <si>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</si>
  <si>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</si>
  <si>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</si>
  <si>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</si>
  <si>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</si>
  <si>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</si>
  <si>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</si>
  <si>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</si>
  <si>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</si>
  <si>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</si>
  <si>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</si>
  <si>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</si>
  <si>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</si>
  <si>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</si>
  <si>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</si>
  <si>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</si>
  <si>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</si>
  <si>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</si>
  <si>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</si>
  <si>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</si>
  <si>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</si>
  <si>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</si>
  <si>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</si>
  <si>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</si>
  <si>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</si>
  <si>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</si>
  <si>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</si>
  <si>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</si>
  <si>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</si>
  <si>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</si>
  <si>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</si>
  <si>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</si>
  <si>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</si>
  <si>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</si>
  <si>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</si>
  <si>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</si>
  <si>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</si>
  <si>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</si>
  <si>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</si>
  <si>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</si>
  <si>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</si>
  <si>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</si>
  <si>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</si>
  <si>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</si>
  <si>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</si>
  <si>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</si>
  <si>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</si>
  <si>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</si>
  <si>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</si>
  <si>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</si>
  <si>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</si>
  <si>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</si>
  <si>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</si>
  <si>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</si>
  <si>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</si>
  <si>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</si>
  <si>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</si>
  <si>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</si>
  <si>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</si>
  <si>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</si>
  <si>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</si>
  <si>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</si>
  <si>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</si>
  <si>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</si>
  <si>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</si>
  <si>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</si>
  <si>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</si>
  <si>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</si>
  <si>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</si>
  <si>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</si>
  <si>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</si>
  <si>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</si>
  <si>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</si>
  <si>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</si>
  <si>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</si>
  <si>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</si>
  <si>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</si>
  <si>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</si>
  <si>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</si>
  <si>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</si>
  <si>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</si>
  <si>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</si>
  <si>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</si>
  <si>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</si>
  <si>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</si>
  <si>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</si>
  <si>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</si>
  <si>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</si>
  <si>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</si>
  <si>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</si>
  <si>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</si>
  <si>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</si>
  <si>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</si>
  <si>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</si>
  <si>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</si>
  <si>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</si>
  <si>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</si>
  <si>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</si>
  <si>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</si>
  <si>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</si>
  <si>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</si>
  <si>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</si>
  <si>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</si>
  <si>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</si>
  <si>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</si>
  <si>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</si>
  <si>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</si>
  <si>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</si>
  <si>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</si>
  <si>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</si>
  <si>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</si>
  <si>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</si>
  <si>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</si>
  <si>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</si>
  <si>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</si>
  <si>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</si>
  <si>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</si>
  <si>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</si>
  <si>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</si>
  <si>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</si>
  <si>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</si>
  <si>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</si>
  <si>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</si>
  <si>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</si>
  <si>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</si>
  <si>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</si>
  <si>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</si>
  <si>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</si>
  <si>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</si>
  <si>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</si>
  <si>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</si>
  <si>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</si>
  <si>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</si>
  <si>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</si>
  <si>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</si>
  <si>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</si>
  <si>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</si>
  <si>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</si>
  <si>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</si>
  <si>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</si>
  <si>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</si>
  <si>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</si>
  <si>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</si>
  <si>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</si>
  <si>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</si>
  <si>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</si>
  <si>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</si>
  <si>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</si>
  <si>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</si>
  <si>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</si>
  <si>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</si>
  <si>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</si>
  <si>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</si>
  <si>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</si>
  <si>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</si>
  <si>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</si>
  <si>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</si>
  <si>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</si>
  <si>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</si>
  <si>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</si>
  <si>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</si>
  <si>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</si>
  <si>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</si>
  <si>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</si>
  <si>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</si>
  <si>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</si>
  <si>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</si>
  <si>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</si>
  <si>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</si>
  <si>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</si>
  <si>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</si>
  <si>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</si>
  <si>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</si>
  <si>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</si>
  <si>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</si>
  <si>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</si>
  <si>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</si>
  <si>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</si>
  <si>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</si>
  <si>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</si>
  <si>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</si>
  <si>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</si>
  <si>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</si>
  <si>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</si>
  <si>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</si>
  <si>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</si>
  <si>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</si>
  <si>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</si>
  <si>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</si>
  <si>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</si>
  <si>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</si>
  <si>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</si>
  <si>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</si>
  <si>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</si>
  <si>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</si>
  <si>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</si>
  <si>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</si>
  <si>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</si>
  <si>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</si>
  <si>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</si>
  <si>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</si>
  <si>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</si>
  <si>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</si>
  <si>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</si>
  <si>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</si>
  <si>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</si>
  <si>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</si>
  <si>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</si>
  <si>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</si>
  <si>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</si>
  <si>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</si>
  <si>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</si>
  <si>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</si>
  <si>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</si>
  <si>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</si>
  <si>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</si>
  <si>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</si>
  <si>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</si>
  <si>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</si>
  <si>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</si>
  <si>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</si>
  <si>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</si>
  <si>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</si>
  <si>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</si>
  <si>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</si>
  <si>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</si>
  <si>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</si>
  <si>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</si>
  <si>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</si>
  <si>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</si>
  <si>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</si>
  <si>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</si>
  <si>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</si>
  <si>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</si>
  <si>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</si>
  <si>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</si>
  <si>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</si>
  <si>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</si>
  <si>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</si>
  <si>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</si>
  <si>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</si>
  <si>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</si>
  <si>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</si>
  <si>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</si>
  <si>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</si>
  <si>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</si>
  <si>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</si>
  <si>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</si>
  <si>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</si>
  <si>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</si>
  <si>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</si>
  <si>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</si>
  <si>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</si>
  <si>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</si>
  <si>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</si>
  <si>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</si>
  <si>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</si>
  <si>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</si>
  <si>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</si>
  <si>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</si>
  <si>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</si>
  <si>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</si>
  <si>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</si>
  <si>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</si>
  <si>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</si>
  <si>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</si>
  <si>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</si>
  <si>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</si>
  <si>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</si>
  <si>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</si>
  <si>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</si>
  <si>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</si>
  <si>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</si>
  <si>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</si>
  <si>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</si>
  <si>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</si>
  <si>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</si>
  <si>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</si>
  <si>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</si>
  <si>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</si>
  <si>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</si>
  <si>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</si>
  <si>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</si>
  <si>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</si>
  <si>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</si>
  <si>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</si>
  <si>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</si>
  <si>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</si>
  <si>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</si>
  <si>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</si>
  <si>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</si>
  <si>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</si>
  <si>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</si>
  <si>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</si>
  <si>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</si>
  <si>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</si>
  <si>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</si>
  <si>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</si>
  <si>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</si>
  <si>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</si>
  <si>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</si>
  <si>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</si>
  <si>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</si>
  <si>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</si>
  <si>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</si>
  <si>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</si>
  <si>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</si>
  <si>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</si>
  <si>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</si>
  <si>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</si>
  <si>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</si>
  <si>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</si>
  <si>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</si>
  <si>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</si>
  <si>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</si>
  <si>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</si>
  <si>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</si>
  <si>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</si>
  <si>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</si>
  <si>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</si>
  <si>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</si>
  <si>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</si>
  <si>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</si>
  <si>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</si>
  <si>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</si>
  <si>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</si>
  <si>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</si>
  <si>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</si>
  <si>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</si>
  <si>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</si>
  <si>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</si>
  <si>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</si>
  <si>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</si>
  <si>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</si>
  <si>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</si>
  <si>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</si>
  <si>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</si>
  <si>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</si>
  <si>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</si>
  <si>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</si>
  <si>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</si>
  <si>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</si>
  <si>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</si>
  <si>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</si>
  <si>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</si>
  <si>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</si>
  <si>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</si>
  <si>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</si>
  <si>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</si>
  <si>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</si>
  <si>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</si>
  <si>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</si>
  <si>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</si>
  <si>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</si>
  <si>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</si>
  <si>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</si>
  <si>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</si>
  <si>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</si>
  <si>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</si>
  <si>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</si>
  <si>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</si>
  <si>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</si>
  <si>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</si>
  <si>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</si>
  <si>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</si>
  <si>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</si>
  <si>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</si>
  <si>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</si>
  <si>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</si>
  <si>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</si>
  <si>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</si>
  <si>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</si>
  <si>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</si>
  <si>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</si>
  <si>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</si>
  <si>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</si>
  <si>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</si>
  <si>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</si>
  <si>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</si>
  <si>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</si>
  <si>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</si>
  <si>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</si>
  <si>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</si>
  <si>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</si>
  <si>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</si>
  <si>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</si>
  <si>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</si>
  <si>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</si>
  <si>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</si>
  <si>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</si>
  <si>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</si>
  <si>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</si>
  <si>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</si>
  <si>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</si>
  <si>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</si>
  <si>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</si>
  <si>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</si>
  <si>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</si>
  <si>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</si>
  <si>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</si>
  <si>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</si>
  <si>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</si>
  <si>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</si>
  <si>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</si>
  <si>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</si>
  <si>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</si>
  <si>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</si>
  <si>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</si>
  <si>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</si>
  <si>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</si>
  <si>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</si>
  <si>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</si>
  <si>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</si>
  <si>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</si>
  <si>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</si>
  <si>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</si>
  <si>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</si>
  <si>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</si>
  <si>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</si>
  <si>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</si>
  <si>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</si>
  <si>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</si>
  <si>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</si>
  <si>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</si>
  <si>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</si>
  <si>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</si>
  <si>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</si>
  <si>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</si>
  <si>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</si>
  <si>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</si>
  <si>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</si>
  <si>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</si>
  <si>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</si>
  <si>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</si>
  <si>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</si>
  <si>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</si>
  <si>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</si>
  <si>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</si>
  <si>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</si>
  <si>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</si>
  <si>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</si>
  <si>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</si>
  <si>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</si>
  <si>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</si>
  <si>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</si>
  <si>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</si>
  <si>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</si>
  <si>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</si>
  <si>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</si>
  <si>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</si>
  <si>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</si>
  <si>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</si>
  <si>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</si>
  <si>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</si>
  <si>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</si>
  <si>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</si>
  <si>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</si>
  <si>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</si>
  <si>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</si>
  <si>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</si>
  <si>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</si>
  <si>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</si>
  <si>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</si>
  <si>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</si>
  <si>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</si>
  <si>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</si>
  <si>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</si>
  <si>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</si>
  <si>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</si>
  <si>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</si>
  <si>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</si>
  <si>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</si>
  <si>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</si>
  <si>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</si>
  <si>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</si>
  <si>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</si>
  <si>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</si>
  <si>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</si>
  <si>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</si>
  <si>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</si>
  <si>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</si>
  <si>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</si>
  <si>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</si>
  <si>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</si>
  <si>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</si>
  <si>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</si>
  <si>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</si>
  <si>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</si>
  <si>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</si>
  <si>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</si>
  <si>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</si>
  <si>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</si>
  <si>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</si>
  <si>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</si>
  <si>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</si>
  <si>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</si>
  <si>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</si>
  <si>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</si>
  <si>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</si>
  <si>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</si>
  <si>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</si>
  <si>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</si>
  <si>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</si>
  <si>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</si>
  <si>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</si>
  <si>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</si>
  <si>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</si>
  <si>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</si>
  <si>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</si>
  <si>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</si>
  <si>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</si>
  <si>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</si>
  <si>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</si>
  <si>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</si>
  <si>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</si>
  <si>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</si>
  <si>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</si>
  <si>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</si>
  <si>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</si>
  <si>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</si>
  <si>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</si>
  <si>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</si>
  <si>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</si>
  <si>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</si>
  <si>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</si>
  <si>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</si>
  <si>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</si>
  <si>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</si>
  <si>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</si>
  <si>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</si>
  <si>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</si>
  <si>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</si>
  <si>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</si>
  <si>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</si>
  <si>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</si>
  <si>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</si>
  <si>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</si>
  <si>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</si>
  <si>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</si>
  <si>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</si>
  <si>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</si>
  <si>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</si>
  <si>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</si>
  <si>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</si>
  <si>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</si>
  <si>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</si>
  <si>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</si>
  <si>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</si>
  <si>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</si>
  <si>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</si>
  <si>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</si>
  <si>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</si>
  <si>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</si>
  <si>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</si>
  <si>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</si>
  <si>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</si>
  <si>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</si>
  <si>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</si>
  <si>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</si>
  <si>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</si>
  <si>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</si>
  <si>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</si>
  <si>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</si>
  <si>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</si>
  <si>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</si>
  <si>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</si>
  <si>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</si>
  <si>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</si>
  <si>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</si>
  <si>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</si>
  <si>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</si>
  <si>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</si>
  <si>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</si>
  <si>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</si>
  <si>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</si>
  <si>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</si>
  <si>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</si>
  <si>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</si>
  <si>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</si>
  <si>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</si>
  <si>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</si>
  <si>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</si>
  <si>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</si>
  <si>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</si>
  <si>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</si>
  <si>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</si>
  <si>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</si>
  <si>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</si>
  <si>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</si>
  <si>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</si>
  <si>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</si>
  <si>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</si>
  <si>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</si>
  <si>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</si>
  <si>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</si>
  <si>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</si>
  <si>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</si>
  <si>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</si>
  <si>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</si>
  <si>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</si>
  <si>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</si>
  <si>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</si>
  <si>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</si>
  <si>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</si>
  <si>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</si>
  <si>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</si>
  <si>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</si>
  <si>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</si>
  <si>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</si>
  <si>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</si>
  <si>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</si>
  <si>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</si>
  <si>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</si>
  <si>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</si>
  <si>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</si>
  <si>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</si>
  <si>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</si>
  <si>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</si>
  <si>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</si>
  <si>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</si>
  <si>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</si>
  <si>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</si>
  <si>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</si>
  <si>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</si>
  <si>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</si>
  <si>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</si>
  <si>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</si>
  <si>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</si>
  <si>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</si>
  <si>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</si>
  <si>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</si>
  <si>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</si>
  <si>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</si>
  <si>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</si>
  <si>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</si>
  <si>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</si>
  <si>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</si>
  <si>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</si>
  <si>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</si>
  <si>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</si>
  <si>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</si>
  <si>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</si>
  <si>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</si>
  <si>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</si>
  <si>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</si>
  <si>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</si>
  <si>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</si>
  <si>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</si>
  <si>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</si>
  <si>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</si>
  <si>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</si>
  <si>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</si>
  <si>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</si>
  <si>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</si>
  <si>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</si>
  <si>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</si>
  <si>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</si>
  <si>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</si>
  <si>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</si>
  <si>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</si>
  <si>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</si>
  <si>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</si>
  <si>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</si>
  <si>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</si>
  <si>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</si>
  <si>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</si>
  <si>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</si>
  <si>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</si>
  <si>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</si>
  <si>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</si>
  <si>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</si>
  <si>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</si>
  <si>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</si>
  <si>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</si>
  <si>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</si>
  <si>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</si>
  <si>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</si>
  <si>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</si>
  <si>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</si>
  <si>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</si>
  <si>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</si>
  <si>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</si>
  <si>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</si>
  <si>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</si>
  <si>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</si>
  <si>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</si>
  <si>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</si>
  <si>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</si>
  <si>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</si>
  <si>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</si>
  <si>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</si>
  <si>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</si>
  <si>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</si>
  <si>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</si>
  <si>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</si>
  <si>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</si>
  <si>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</si>
  <si>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</si>
  <si>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</si>
  <si>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</si>
  <si>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</si>
  <si>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</si>
  <si>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</si>
  <si>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</si>
  <si>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</si>
  <si>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</si>
  <si>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</si>
  <si>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</si>
  <si>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</si>
  <si>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</si>
  <si>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</si>
  <si>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</si>
  <si>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</si>
  <si>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</si>
  <si>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</si>
  <si>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</si>
  <si>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</si>
  <si>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</si>
  <si>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</si>
  <si>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</si>
  <si>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</si>
  <si>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</si>
  <si>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</si>
  <si>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</si>
  <si>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</si>
  <si>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</si>
  <si>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</si>
  <si>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</si>
  <si>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</si>
  <si>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</si>
  <si>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</si>
  <si>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</si>
  <si>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</si>
  <si>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</si>
  <si>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</si>
  <si>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</si>
  <si>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</si>
  <si>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</si>
  <si>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</si>
  <si>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</si>
  <si>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</si>
  <si>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</si>
  <si>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</si>
  <si>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</si>
  <si>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</si>
  <si>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</si>
  <si>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</si>
  <si>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</si>
  <si>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</si>
  <si>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</si>
  <si>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</si>
  <si>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</si>
  <si>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</si>
  <si>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</si>
  <si>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</si>
  <si>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</si>
  <si>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</si>
  <si>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</si>
  <si>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</si>
  <si>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</si>
  <si>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</si>
  <si>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</si>
  <si>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</si>
  <si>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</si>
  <si>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</si>
  <si>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</si>
  <si>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</si>
  <si>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</si>
  <si>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</si>
  <si>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</si>
  <si>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</si>
  <si>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</si>
  <si>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</si>
  <si>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</si>
  <si>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</si>
  <si>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</si>
  <si>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</si>
  <si>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</si>
  <si>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</si>
  <si>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</si>
  <si>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</si>
  <si>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</si>
  <si>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</si>
  <si>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</si>
  <si>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</si>
  <si>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</si>
  <si>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</si>
  <si>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</si>
  <si>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</si>
  <si>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</si>
  <si>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</si>
  <si>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</si>
  <si>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</si>
  <si>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</si>
  <si>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</si>
  <si>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</si>
  <si>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</si>
  <si>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</si>
  <si>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</si>
  <si>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</si>
  <si>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</si>
  <si>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</si>
  <si>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</si>
  <si>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</si>
  <si>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</si>
  <si>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</si>
  <si>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</si>
  <si>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</si>
  <si>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</si>
  <si>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</si>
  <si>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</si>
  <si>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</si>
  <si>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</si>
  <si>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</si>
  <si>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</si>
  <si>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</si>
  <si>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</si>
  <si>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</si>
  <si>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</si>
  <si>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</si>
  <si>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</si>
  <si>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</si>
  <si>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</si>
  <si>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</si>
  <si>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</si>
  <si>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</si>
  <si>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</si>
  <si>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</si>
  <si>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</si>
  <si>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</si>
  <si>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</si>
  <si>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</si>
  <si>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</si>
  <si>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</si>
  <si>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</si>
  <si>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</si>
  <si>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</si>
  <si>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</si>
  <si>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</si>
  <si>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</si>
  <si>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</si>
  <si>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</si>
  <si>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</si>
  <si>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</si>
  <si>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</si>
  <si>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</si>
  <si>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</si>
  <si>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</si>
  <si>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</si>
  <si>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</si>
  <si>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</si>
  <si>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</si>
  <si>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</si>
  <si>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</si>
  <si>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</si>
  <si>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</si>
  <si>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</si>
  <si>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</si>
  <si>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</si>
  <si>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</si>
  <si>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</si>
  <si>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</si>
  <si>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</si>
  <si>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</si>
  <si>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</si>
  <si>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</si>
  <si>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</si>
  <si>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</si>
  <si>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</si>
  <si>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</si>
  <si>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</si>
  <si>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</si>
  <si>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</si>
  <si>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</si>
  <si>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</si>
  <si>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</si>
  <si>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</si>
  <si>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</si>
  <si>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</si>
  <si>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</si>
  <si>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</si>
  <si>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</si>
  <si>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</si>
  <si>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</si>
  <si>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</si>
  <si>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</si>
  <si>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</si>
  <si>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</si>
  <si>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</si>
  <si>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</si>
  <si>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</si>
  <si>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</si>
  <si>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</si>
  <si>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</si>
  <si>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</si>
  <si>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</si>
  <si>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</si>
  <si>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</si>
  <si>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</si>
  <si>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</si>
  <si>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</si>
  <si>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</si>
  <si>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</si>
  <si>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</si>
  <si>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</si>
  <si>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</si>
  <si>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</si>
  <si>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</si>
  <si>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</si>
  <si>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</si>
  <si>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</si>
  <si>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</si>
  <si>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</si>
  <si>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</si>
  <si>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</si>
  <si>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</si>
  <si>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</si>
  <si>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</si>
  <si>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</si>
  <si>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</si>
  <si>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</si>
  <si>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</si>
  <si>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</si>
  <si>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</si>
  <si>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</si>
  <si>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</si>
  <si>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</si>
  <si>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</si>
  <si>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</si>
  <si>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</si>
  <si>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</si>
  <si>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</si>
  <si>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</si>
  <si>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</si>
  <si>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</si>
  <si>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</si>
  <si>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</si>
  <si>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</si>
  <si>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</si>
  <si>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</si>
  <si>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</si>
  <si>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</si>
  <si>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</si>
  <si>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</si>
  <si>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</si>
  <si>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</si>
  <si>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</si>
  <si>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</si>
  <si>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</si>
  <si>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</si>
  <si>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</si>
  <si>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</si>
  <si>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</si>
  <si>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</si>
  <si>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</si>
  <si>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</si>
  <si>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</si>
  <si>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</si>
  <si>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</si>
  <si>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</si>
  <si>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</si>
  <si>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</si>
  <si>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</si>
  <si>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</si>
  <si>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</si>
  <si>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</si>
  <si>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</si>
  <si>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</si>
  <si>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</si>
  <si>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</si>
  <si>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</si>
  <si>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</si>
  <si>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</si>
  <si>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</si>
  <si>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</si>
  <si>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</si>
  <si>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</si>
  <si>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</si>
  <si>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</si>
  <si>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</si>
  <si>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</si>
  <si>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</si>
  <si>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</si>
  <si>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</si>
  <si>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</si>
  <si>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</si>
  <si>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</si>
  <si>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</si>
  <si>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</si>
  <si>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</si>
  <si>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</si>
  <si>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</si>
  <si>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</si>
  <si>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</si>
  <si>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</si>
  <si>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</si>
  <si>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</si>
  <si>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</si>
  <si>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</si>
  <si>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</si>
  <si>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</si>
  <si>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</si>
  <si>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</si>
  <si>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</si>
  <si>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</si>
  <si>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</si>
  <si>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</si>
  <si>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</si>
  <si>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</si>
  <si>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</si>
  <si>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</si>
  <si>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</si>
  <si>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</si>
  <si>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</si>
  <si>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</si>
  <si>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</si>
  <si>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</si>
  <si>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</si>
  <si>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</si>
  <si>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</si>
  <si>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</si>
  <si>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</si>
  <si>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</si>
  <si>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</si>
  <si>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</si>
  <si>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</si>
  <si>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</si>
  <si>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</si>
  <si>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</si>
  <si>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</si>
  <si>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</si>
  <si>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</si>
  <si>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</si>
  <si>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</si>
  <si>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</si>
  <si>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</si>
  <si>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</si>
  <si>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</si>
  <si>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</si>
  <si>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</si>
  <si>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</si>
  <si>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</si>
  <si>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</si>
  <si>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</si>
  <si>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</si>
  <si>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</si>
  <si>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</si>
  <si>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</si>
  <si>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</si>
  <si>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</si>
  <si>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</si>
  <si>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</si>
  <si>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</si>
  <si>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</si>
  <si>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</si>
  <si>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</si>
  <si>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</si>
  <si>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</si>
  <si>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</si>
  <si>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</si>
  <si>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</si>
  <si>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</si>
  <si>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</si>
  <si>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</si>
  <si>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</si>
  <si>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</si>
  <si>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</si>
  <si>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</si>
  <si>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</si>
  <si>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</si>
  <si>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</si>
  <si>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</si>
  <si>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</si>
  <si>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</si>
  <si>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</si>
  <si>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</si>
  <si>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</si>
  <si>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</si>
  <si>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</si>
  <si>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</si>
  <si>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</si>
  <si>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</si>
  <si>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</si>
  <si>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</si>
  <si>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</si>
  <si>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</si>
  <si>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</si>
  <si>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</si>
  <si>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</si>
  <si>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</si>
  <si>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</si>
  <si>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</si>
  <si>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</si>
  <si>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</si>
  <si>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</si>
  <si>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</si>
  <si>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</si>
  <si>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</si>
  <si>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</si>
  <si>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</si>
  <si>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</si>
  <si>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</si>
  <si>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</si>
  <si>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</si>
  <si>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</si>
  <si>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</si>
  <si>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</si>
  <si>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</si>
  <si>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</si>
  <si>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</si>
  <si>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</si>
  <si>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</si>
  <si>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</si>
  <si>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</si>
  <si>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</si>
  <si>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</si>
  <si>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</si>
  <si>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</si>
  <si>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</si>
  <si>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</si>
  <si>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</si>
  <si>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</si>
  <si>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</si>
  <si>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</si>
  <si>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</si>
  <si>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</si>
  <si>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</si>
  <si>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</si>
  <si>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</si>
  <si>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</si>
  <si>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</si>
  <si>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</si>
  <si>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</si>
  <si>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</si>
  <si>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</si>
  <si>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</si>
  <si>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</si>
  <si>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</si>
  <si>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</si>
  <si>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</si>
  <si>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</si>
  <si>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</si>
  <si>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</si>
  <si>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</si>
  <si>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</si>
  <si>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</si>
  <si>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</si>
  <si>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</si>
  <si>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</si>
  <si>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</si>
  <si>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</si>
  <si>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</si>
  <si>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</si>
  <si>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</si>
  <si>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</si>
  <si>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</si>
  <si>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</si>
  <si>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</si>
  <si>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</si>
  <si>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</si>
  <si>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</si>
  <si>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</si>
  <si>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</si>
  <si>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</si>
  <si>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</si>
  <si>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</si>
  <si>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</si>
  <si>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</si>
  <si>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</si>
  <si>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</si>
  <si>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</si>
  <si>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</si>
  <si>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</si>
  <si>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</si>
  <si>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</si>
  <si>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</si>
  <si>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</si>
  <si>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</si>
  <si>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</si>
  <si>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</si>
  <si>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</si>
  <si>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</si>
  <si>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</si>
  <si>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</si>
  <si>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</si>
  <si>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</si>
  <si>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</si>
  <si>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</si>
  <si>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</si>
  <si>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</si>
  <si>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</si>
  <si>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</si>
  <si>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</si>
  <si>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</si>
  <si>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</si>
  <si>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</si>
  <si>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</si>
  <si>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</si>
  <si>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</si>
  <si>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</si>
  <si>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</si>
  <si>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</si>
  <si>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</si>
  <si>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</si>
  <si>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</si>
  <si>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</si>
  <si>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</si>
  <si>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</si>
  <si>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</si>
  <si>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</si>
  <si>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</si>
  <si>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</si>
  <si>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</si>
  <si>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</si>
  <si>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</si>
  <si>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</si>
  <si>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</si>
  <si>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</si>
  <si>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</si>
  <si>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</si>
  <si>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</si>
  <si>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</si>
  <si>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</si>
  <si>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</si>
  <si>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</si>
  <si>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</si>
  <si>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</si>
  <si>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</si>
  <si>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</si>
  <si>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</si>
  <si>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</si>
  <si>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</si>
  <si>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</si>
  <si>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</si>
  <si>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</si>
  <si>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</si>
  <si>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</si>
  <si>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</si>
  <si>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</si>
  <si>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</si>
  <si>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</si>
  <si>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</si>
  <si>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</si>
  <si>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</si>
  <si>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</si>
  <si>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</si>
  <si>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</si>
  <si>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</si>
  <si>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</si>
  <si>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</si>
  <si>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</si>
  <si>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</si>
  <si>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</si>
  <si>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</si>
  <si>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</si>
  <si>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</si>
  <si>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</si>
  <si>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</si>
  <si>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</si>
  <si>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</si>
  <si>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</si>
  <si>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</si>
  <si>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</si>
  <si>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</si>
  <si>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</si>
  <si>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</si>
  <si>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</si>
  <si>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</si>
  <si>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</si>
  <si>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</si>
  <si>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</si>
  <si>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</si>
  <si>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</si>
  <si>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</si>
  <si>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</si>
  <si>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</si>
  <si>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</si>
  <si>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</si>
  <si>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</si>
  <si>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</si>
  <si>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</si>
  <si>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</si>
  <si>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</si>
  <si>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</si>
  <si>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</si>
  <si>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</si>
  <si>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</si>
  <si>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</si>
  <si>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</si>
  <si>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</si>
  <si>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</si>
  <si>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</si>
  <si>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</si>
  <si>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</si>
  <si>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</si>
  <si>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</si>
  <si>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</si>
  <si>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</si>
  <si>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</si>
  <si>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</si>
  <si>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</si>
  <si>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</si>
  <si>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</si>
  <si>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</si>
  <si>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</si>
  <si>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</si>
  <si>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</si>
  <si>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</si>
  <si>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</si>
  <si>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</si>
  <si>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</si>
  <si>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</si>
  <si>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</si>
  <si>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</si>
  <si>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</si>
  <si>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</si>
  <si>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</si>
  <si>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</si>
  <si>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</si>
  <si>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</si>
  <si>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</si>
  <si>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</si>
  <si>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</si>
  <si>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</si>
  <si>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</si>
  <si>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</si>
  <si>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</si>
  <si>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</si>
  <si>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</si>
  <si>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</si>
  <si>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</si>
  <si>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</si>
  <si>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</si>
  <si>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</si>
  <si>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</si>
  <si>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</si>
  <si>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</si>
  <si>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</si>
  <si>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</si>
  <si>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</si>
  <si>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</si>
  <si>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</si>
  <si>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</si>
  <si>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</si>
  <si>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</si>
  <si>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</si>
  <si>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</si>
  <si>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</si>
  <si>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</si>
  <si>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</si>
  <si>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</si>
  <si>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</si>
  <si>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</si>
  <si>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</si>
  <si>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</si>
  <si>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</si>
  <si>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</si>
  <si>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</si>
  <si>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</si>
  <si>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</si>
  <si>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</si>
  <si>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</si>
  <si>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</si>
  <si>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</si>
  <si>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</si>
  <si>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</si>
  <si>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</si>
  <si>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</si>
  <si>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</si>
  <si>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</si>
  <si>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</si>
  <si>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</si>
  <si>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</si>
  <si>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</si>
  <si>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</si>
  <si>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</si>
  <si>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</si>
  <si>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</si>
  <si>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</si>
  <si>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</si>
  <si>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</si>
  <si>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</si>
  <si>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</si>
  <si>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</si>
  <si>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</si>
  <si>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</si>
  <si>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</si>
  <si>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</si>
  <si>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</si>
  <si>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</si>
  <si>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</si>
  <si>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</si>
  <si>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</si>
  <si>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</si>
  <si>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</si>
  <si>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</si>
  <si>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</si>
  <si>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</si>
  <si>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</si>
  <si>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</si>
  <si>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</si>
  <si>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</si>
  <si>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</si>
  <si>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</si>
  <si>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</si>
  <si>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</si>
  <si>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</si>
  <si>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</si>
  <si>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</si>
  <si>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</si>
  <si>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</si>
  <si>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</si>
  <si>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</si>
  <si>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</si>
  <si>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</si>
  <si>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</si>
  <si>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</si>
  <si>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</si>
  <si>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</si>
  <si>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</si>
  <si>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</si>
  <si>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</si>
  <si>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</si>
  <si>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</si>
  <si>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</si>
  <si>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</si>
  <si>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</si>
  <si>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</si>
  <si>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</si>
  <si>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</si>
  <si>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</si>
  <si>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</si>
  <si>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</si>
  <si>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</si>
  <si>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</si>
  <si>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</si>
  <si>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</si>
  <si>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</si>
  <si>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</si>
  <si>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</si>
  <si>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</si>
  <si>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</si>
  <si>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</si>
  <si>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</si>
  <si>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</si>
  <si>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</si>
  <si>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</si>
  <si>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</si>
  <si>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</si>
  <si>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</si>
  <si>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</si>
  <si>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</si>
  <si>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</si>
  <si>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</si>
  <si>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</si>
  <si>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</si>
  <si>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</si>
  <si>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</si>
  <si>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</si>
  <si>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</si>
  <si>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</si>
  <si>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</si>
  <si>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</si>
  <si>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</si>
  <si>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</si>
  <si>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</si>
  <si>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</si>
  <si>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</si>
  <si>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</si>
  <si>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</si>
  <si>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</si>
  <si>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</si>
  <si>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</si>
  <si>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</si>
  <si>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</si>
  <si>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</si>
  <si>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</si>
  <si>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</si>
  <si>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</si>
  <si>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</si>
  <si>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</si>
  <si>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</si>
  <si>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</si>
  <si>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</si>
  <si>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</si>
  <si>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</si>
  <si>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</si>
  <si>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</si>
  <si>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</si>
  <si>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</si>
  <si>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</si>
  <si>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</si>
  <si>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</si>
  <si>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</si>
  <si>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</si>
  <si>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</si>
  <si>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</si>
  <si>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</si>
  <si>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</si>
  <si>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</si>
  <si>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</si>
  <si>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</si>
  <si>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</si>
  <si>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</si>
  <si>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</si>
  <si>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</si>
  <si>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</si>
  <si>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</si>
  <si>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</si>
  <si>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</si>
  <si>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</si>
  <si>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</si>
  <si>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</si>
  <si>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</si>
  <si>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</si>
  <si>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</si>
  <si>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</si>
  <si>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</si>
  <si>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</si>
  <si>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</si>
  <si>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</si>
  <si>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</si>
  <si>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</si>
  <si>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</si>
  <si>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</si>
  <si>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</si>
  <si>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</si>
  <si>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</si>
  <si>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</si>
  <si>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</si>
  <si>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</si>
  <si>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</si>
  <si>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</si>
  <si>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</si>
  <si>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</si>
  <si>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</si>
  <si>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</si>
  <si>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</si>
  <si>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</si>
  <si>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</si>
  <si>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</si>
  <si>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</si>
  <si>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</si>
  <si>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</si>
  <si>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</si>
  <si>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</si>
  <si>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</si>
  <si>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</si>
  <si>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</si>
  <si>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</si>
  <si>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</si>
  <si>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</si>
  <si>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</si>
  <si>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</si>
  <si>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</si>
  <si>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</si>
  <si>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</si>
  <si>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</si>
  <si>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</si>
  <si>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</si>
  <si>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</si>
  <si>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</si>
  <si>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</si>
  <si>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</si>
  <si>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</si>
  <si>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</si>
  <si>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</si>
  <si>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</si>
  <si>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</si>
  <si>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</si>
  <si>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</si>
  <si>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</si>
  <si>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</si>
  <si>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</si>
  <si>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</si>
  <si>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</si>
  <si>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</si>
  <si>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</si>
  <si>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</si>
  <si>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</si>
  <si>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</si>
  <si>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</si>
  <si>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</si>
  <si>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</si>
  <si>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</si>
  <si>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</si>
  <si>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</si>
  <si>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</si>
  <si>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</si>
  <si>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</si>
  <si>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</si>
  <si>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</si>
  <si>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</si>
  <si>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</si>
  <si>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</si>
  <si>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</si>
  <si>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</si>
  <si>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</si>
  <si>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</si>
  <si>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</si>
  <si>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</si>
  <si>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</si>
  <si>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</si>
  <si>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</si>
  <si>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</si>
  <si>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</si>
  <si>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</si>
  <si>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</si>
  <si>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</si>
  <si>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</si>
  <si>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</si>
  <si>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</si>
  <si>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</si>
  <si>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</si>
  <si>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</si>
  <si>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</si>
  <si>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</si>
  <si>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</si>
  <si>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</si>
  <si>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</si>
  <si>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</si>
  <si>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</si>
  <si>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</si>
  <si>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</si>
  <si>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</si>
  <si>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</si>
  <si>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</si>
  <si>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</si>
  <si>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</si>
  <si>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</si>
  <si>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</si>
  <si>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</si>
  <si>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</si>
  <si>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</si>
  <si>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</si>
  <si>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</si>
  <si>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</si>
  <si>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</si>
  <si>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</si>
  <si>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</si>
  <si>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</si>
  <si>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</si>
  <si>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</si>
  <si>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</si>
  <si>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</si>
  <si>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</si>
  <si>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</si>
  <si>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</si>
  <si>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</si>
  <si>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</si>
  <si>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</si>
  <si>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</si>
  <si>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</si>
  <si>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</si>
  <si>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</si>
  <si>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</si>
  <si>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</si>
  <si>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</si>
  <si>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</si>
  <si>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</si>
  <si>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</si>
  <si>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</si>
  <si>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</si>
  <si>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</si>
  <si>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</si>
  <si>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</si>
  <si>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</si>
  <si>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</si>
  <si>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</si>
  <si>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</si>
  <si>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</si>
  <si>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</si>
  <si>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</si>
  <si>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</si>
  <si>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</si>
  <si>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</si>
  <si>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</si>
  <si>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</si>
  <si>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</si>
  <si>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</si>
  <si>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</si>
  <si>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</si>
  <si>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</si>
  <si>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</si>
  <si>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</si>
  <si>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</si>
  <si>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</si>
  <si>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</si>
  <si>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</si>
  <si>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</si>
  <si>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</si>
  <si>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</si>
  <si>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</si>
  <si>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</si>
  <si>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</si>
  <si>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</si>
  <si>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</si>
  <si>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</si>
  <si>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</si>
  <si>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</si>
  <si>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</si>
  <si>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</si>
  <si>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</si>
  <si>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</si>
  <si>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</si>
  <si>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</si>
  <si>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</si>
  <si>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</si>
  <si>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</si>
  <si>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</si>
  <si>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</si>
  <si>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</si>
  <si>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</si>
  <si>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</si>
  <si>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</si>
  <si>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</si>
  <si>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</si>
  <si>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</si>
  <si>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</si>
  <si>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</si>
  <si>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</si>
  <si>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</si>
  <si>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</si>
  <si>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</si>
  <si>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</si>
  <si>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</si>
  <si>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</si>
  <si>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</si>
  <si>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</si>
  <si>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</si>
  <si>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</si>
  <si>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</si>
  <si>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</si>
  <si>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</si>
  <si>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</si>
  <si>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</si>
  <si>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</si>
  <si>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</si>
  <si>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</si>
  <si>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</si>
  <si>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</si>
  <si>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</si>
  <si>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</si>
  <si>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</si>
  <si>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</si>
  <si>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</si>
  <si>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</si>
  <si>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</si>
  <si>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</si>
  <si>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</si>
  <si>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</si>
  <si>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</si>
  <si>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</si>
  <si>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</si>
  <si>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</si>
  <si>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</si>
  <si>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</si>
  <si>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</si>
  <si>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</si>
  <si>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</si>
  <si>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</si>
  <si>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</si>
  <si>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</si>
  <si>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</si>
  <si>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</si>
  <si>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</si>
  <si>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</si>
  <si>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</si>
  <si>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</si>
  <si>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</si>
  <si>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</si>
  <si>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</si>
  <si>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</si>
  <si>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</si>
  <si>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</si>
  <si>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</si>
  <si>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</si>
  <si>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</si>
  <si>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</si>
  <si>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</si>
  <si>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</si>
  <si>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</si>
  <si>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</si>
  <si>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</si>
  <si>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</si>
  <si>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</si>
  <si>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</si>
  <si>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</si>
  <si>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</si>
  <si>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</si>
  <si>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</si>
  <si>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</si>
  <si>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</si>
  <si>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</si>
  <si>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</si>
  <si>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</si>
  <si>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</si>
  <si>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</si>
  <si>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</si>
  <si>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</si>
  <si>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</si>
  <si>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</si>
  <si>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</si>
  <si>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</si>
  <si>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</si>
  <si>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</si>
  <si>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</si>
  <si>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</si>
  <si>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</si>
  <si>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</si>
  <si>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</si>
  <si>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</si>
  <si>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</si>
  <si>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</si>
  <si>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</si>
  <si>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</si>
  <si>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</si>
  <si>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</si>
  <si>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</si>
  <si>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</si>
  <si>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</si>
  <si>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</si>
  <si>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</si>
  <si>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</si>
  <si>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</si>
  <si>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</si>
  <si>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</si>
  <si>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</si>
  <si>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</si>
  <si>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</si>
  <si>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</si>
  <si>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</si>
  <si>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</si>
  <si>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</si>
  <si>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</si>
  <si>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</si>
  <si>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</si>
  <si>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</si>
  <si>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</si>
  <si>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</si>
  <si>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</si>
  <si>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</si>
  <si>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</si>
  <si>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</si>
  <si>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</si>
  <si>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</si>
  <si>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</si>
  <si>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</si>
  <si>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</si>
  <si>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</si>
  <si>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</si>
  <si>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</si>
  <si>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</si>
  <si>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</si>
  <si>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</si>
  <si>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</si>
  <si>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</si>
  <si>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</si>
  <si>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</si>
  <si>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</si>
  <si>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</si>
  <si>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</si>
  <si>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</si>
  <si>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</si>
  <si>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</si>
  <si>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</si>
  <si>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</si>
  <si>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</si>
  <si>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</si>
  <si>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</si>
  <si>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</si>
  <si>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</si>
  <si>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</si>
  <si>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</si>
  <si>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</si>
  <si>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</si>
  <si>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</si>
  <si>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</si>
  <si>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</si>
  <si>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</si>
  <si>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</si>
  <si>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</si>
  <si>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</si>
  <si>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</si>
  <si>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</si>
  <si>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</si>
  <si>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</si>
  <si>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</si>
  <si>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</si>
  <si>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</si>
  <si>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</si>
  <si>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</si>
  <si>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</si>
  <si>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</si>
  <si>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</si>
  <si>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</si>
  <si>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</si>
  <si>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</si>
  <si>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</si>
  <si>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</si>
  <si>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</si>
  <si>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</si>
  <si>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</si>
  <si>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</si>
  <si>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</si>
  <si>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</si>
  <si>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</si>
  <si>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</si>
  <si>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</si>
  <si>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</si>
  <si>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</si>
  <si>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</si>
  <si>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</si>
  <si>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</si>
  <si>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</si>
  <si>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</si>
  <si>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</si>
  <si>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</si>
  <si>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</si>
  <si>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</si>
  <si>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</si>
  <si>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</si>
  <si>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</si>
  <si>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</si>
  <si>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</si>
  <si>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</si>
  <si>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</si>
  <si>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</si>
  <si>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</si>
  <si>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</si>
  <si>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</si>
  <si>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</si>
  <si>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</si>
  <si>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</si>
  <si>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</si>
  <si>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</si>
  <si>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</si>
  <si>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</si>
  <si>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</si>
  <si>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</si>
  <si>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</si>
  <si>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</si>
  <si>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</si>
  <si>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</si>
  <si>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</si>
  <si>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</si>
  <si>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</si>
  <si>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</si>
  <si>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</si>
  <si>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</si>
  <si>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</si>
  <si>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</si>
  <si>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</si>
  <si>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</si>
  <si>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</si>
  <si>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</si>
  <si>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</si>
  <si>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</si>
  <si>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</si>
  <si>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</si>
  <si>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</si>
  <si>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</si>
  <si>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</si>
  <si>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</si>
  <si>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</si>
  <si>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</si>
  <si>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</si>
  <si>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</si>
  <si>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</si>
  <si>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</si>
  <si>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</si>
  <si>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</si>
  <si>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</si>
  <si>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</si>
  <si>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</si>
  <si>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</si>
  <si>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</si>
  <si>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</si>
  <si>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</si>
  <si>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</si>
  <si>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</si>
  <si>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</si>
  <si>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</si>
  <si>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</si>
  <si>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</si>
  <si>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</si>
  <si>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</si>
  <si>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</si>
  <si>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</si>
  <si>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</si>
  <si>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</si>
  <si>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</si>
  <si>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</si>
  <si>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</si>
  <si>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</si>
  <si>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</si>
  <si>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</si>
  <si>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</si>
  <si>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</si>
  <si>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</si>
  <si>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</si>
  <si>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</si>
  <si>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</si>
  <si>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</si>
  <si>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</si>
  <si>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</si>
  <si>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</si>
  <si>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</si>
  <si>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</si>
  <si>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</si>
  <si>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</si>
  <si>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</si>
  <si>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</si>
  <si>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</si>
  <si>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</si>
  <si>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</si>
  <si>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</si>
  <si>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</si>
  <si>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</si>
  <si>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</si>
  <si>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</si>
  <si>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</si>
  <si>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</si>
  <si>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</si>
  <si>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</si>
  <si>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</si>
  <si>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</si>
  <si>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</si>
  <si>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</si>
  <si>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</si>
  <si>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</si>
  <si>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</si>
  <si>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</si>
  <si>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</si>
  <si>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</si>
  <si>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</si>
  <si>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</si>
  <si>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</si>
  <si>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</si>
  <si>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</si>
  <si>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</si>
  <si>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</si>
  <si>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</si>
  <si>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</si>
  <si>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</si>
  <si>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</si>
  <si>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</si>
  <si>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</si>
  <si>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</si>
  <si>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</si>
  <si>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</si>
  <si>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</si>
  <si>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</si>
  <si>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</si>
  <si>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</si>
  <si>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</si>
  <si>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</si>
  <si>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</si>
  <si>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</si>
  <si>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</si>
  <si>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</si>
  <si>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</si>
  <si>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</si>
  <si>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</si>
  <si>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</si>
  <si>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</si>
  <si>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</si>
  <si>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</si>
  <si>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</si>
  <si>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</si>
  <si>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</si>
  <si>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</si>
  <si>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</si>
  <si>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</si>
  <si>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</si>
  <si>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</si>
  <si>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</si>
  <si>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</si>
  <si>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</si>
  <si>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</si>
  <si>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</si>
  <si>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</si>
  <si>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</si>
  <si>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</si>
  <si>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</si>
  <si>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</si>
  <si>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</si>
  <si>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</si>
  <si>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</si>
  <si>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</si>
  <si>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</si>
  <si>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</si>
  <si>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</si>
  <si>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</si>
  <si>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</si>
  <si>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</si>
  <si>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</si>
  <si>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</si>
  <si>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</si>
  <si>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</si>
  <si>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</si>
  <si>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</si>
  <si>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</si>
  <si>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</si>
  <si>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</si>
  <si>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</si>
  <si>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</si>
  <si>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</si>
  <si>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</si>
  <si>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</si>
  <si>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</si>
  <si>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</si>
  <si>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</si>
  <si>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</si>
  <si>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</si>
  <si>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</si>
  <si>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</si>
  <si>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</si>
  <si>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</si>
  <si>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</si>
  <si>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</si>
  <si>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</si>
  <si>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</si>
  <si>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</si>
  <si>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</si>
  <si>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</si>
  <si>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</si>
  <si>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</si>
  <si>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</si>
  <si>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</si>
  <si>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</si>
  <si>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</si>
  <si>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</si>
  <si>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</si>
  <si>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</si>
  <si>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</si>
  <si>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</si>
  <si>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</si>
  <si>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</si>
  <si>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</si>
  <si>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</si>
  <si>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</si>
  <si>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</si>
  <si>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</si>
  <si>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</si>
  <si>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</si>
  <si>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</si>
  <si>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</si>
  <si>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</si>
  <si>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</si>
  <si>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</si>
  <si>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</si>
  <si>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</si>
  <si>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</si>
  <si>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</si>
  <si>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</si>
  <si>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</si>
  <si>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</si>
  <si>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</si>
  <si>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</si>
  <si>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</si>
  <si>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</si>
  <si>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</si>
  <si>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</si>
  <si>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</si>
  <si>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</si>
  <si>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</si>
  <si>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</si>
  <si>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</si>
  <si>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</si>
  <si>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</si>
  <si>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</si>
  <si>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</si>
  <si>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</si>
  <si>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</si>
  <si>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</si>
  <si>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</si>
  <si>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</si>
  <si>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</si>
  <si>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</si>
  <si>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</si>
  <si>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</si>
  <si>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</si>
  <si>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</si>
  <si>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</si>
  <si>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</si>
  <si>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</si>
  <si>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</si>
  <si>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</si>
  <si>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</si>
  <si>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</si>
  <si>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</si>
  <si>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</si>
  <si>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</si>
  <si>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</si>
  <si>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</si>
  <si>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</si>
  <si>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</si>
  <si>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</si>
  <si>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</si>
  <si>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</si>
  <si>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</si>
  <si>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</si>
  <si>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</si>
  <si>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</si>
  <si>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</si>
  <si>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</si>
  <si>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</si>
  <si>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</si>
  <si>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</si>
  <si>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</si>
  <si>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</si>
  <si>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</si>
  <si>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</si>
  <si>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</si>
  <si>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</si>
  <si>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</si>
  <si>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</si>
  <si>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</si>
  <si>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</si>
  <si>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</si>
  <si>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</si>
  <si>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</si>
  <si>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</si>
  <si>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</si>
  <si>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</si>
  <si>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</si>
  <si>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</si>
  <si>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</si>
  <si>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</si>
  <si>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</si>
  <si>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</si>
  <si>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</si>
  <si>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</si>
  <si>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</si>
  <si>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</si>
  <si>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</si>
  <si>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</si>
  <si>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</si>
  <si>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</si>
  <si>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</si>
  <si>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</si>
  <si>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</si>
  <si>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</si>
  <si>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</si>
  <si>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</si>
  <si>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</si>
  <si>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</si>
  <si>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</si>
  <si>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</si>
  <si>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</si>
  <si>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</si>
  <si>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</si>
  <si>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</si>
  <si>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</si>
  <si>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</si>
  <si>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</si>
  <si>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</si>
  <si>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</si>
  <si>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</si>
  <si>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</si>
  <si>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</si>
  <si>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</si>
  <si>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</si>
  <si>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</si>
  <si>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</si>
  <si>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</si>
  <si>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</si>
  <si>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</si>
  <si>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</si>
  <si>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</si>
  <si>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</si>
  <si>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</si>
  <si>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</si>
  <si>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</si>
  <si>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</si>
  <si>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</si>
  <si>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</si>
  <si>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</si>
  <si>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</si>
  <si>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</si>
  <si>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</si>
  <si>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</si>
  <si>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</si>
  <si>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</si>
  <si>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</si>
  <si>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</si>
  <si>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</si>
  <si>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</si>
  <si>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</si>
  <si>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</si>
  <si>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</si>
  <si>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</si>
  <si>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</si>
  <si>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</si>
  <si>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</si>
  <si>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</si>
  <si>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</si>
  <si>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</si>
  <si>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</si>
  <si>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</si>
  <si>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</si>
  <si>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</si>
  <si>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</si>
  <si>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</si>
  <si>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</si>
  <si>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</si>
  <si>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</si>
  <si>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</si>
  <si>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</si>
  <si>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</si>
  <si>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</si>
  <si>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</si>
  <si>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</si>
  <si>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</si>
  <si>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</si>
  <si>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</si>
  <si>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</si>
  <si>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</si>
  <si>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</si>
  <si>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</si>
  <si>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</si>
  <si>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</si>
  <si>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</si>
  <si>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</si>
  <si>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</si>
  <si>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</si>
  <si>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</si>
  <si>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</si>
  <si>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</si>
  <si>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</si>
  <si>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</si>
  <si>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</si>
  <si>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</si>
  <si>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</si>
  <si>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</si>
  <si>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</si>
  <si>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</si>
  <si>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</si>
  <si>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</si>
  <si>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</si>
  <si>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</si>
  <si>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</si>
  <si>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</si>
  <si>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</si>
  <si>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</si>
  <si>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</si>
  <si>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</si>
  <si>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</si>
  <si>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</si>
  <si>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</si>
  <si>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</si>
  <si>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</si>
  <si>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</si>
  <si>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</si>
  <si>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</si>
  <si>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</si>
  <si>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</si>
  <si>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</si>
  <si>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</si>
  <si>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</si>
  <si>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</si>
  <si>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</si>
  <si>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</si>
  <si>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</si>
  <si>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</si>
  <si>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</si>
  <si>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</si>
  <si>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</si>
  <si>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</si>
  <si>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</si>
  <si>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</si>
  <si>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</si>
  <si>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</si>
  <si>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</si>
  <si>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</si>
  <si>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</si>
  <si>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</si>
  <si>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</si>
  <si>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</si>
  <si>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</si>
  <si>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</si>
  <si>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</si>
  <si>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</si>
  <si>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</si>
  <si>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</si>
  <si>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</si>
  <si>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</si>
  <si>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</si>
  <si>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</si>
  <si>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</si>
  <si>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</si>
  <si>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</si>
  <si>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</si>
  <si>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</si>
  <si>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</si>
  <si>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</si>
  <si>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</si>
  <si>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</si>
  <si>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</si>
  <si>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</si>
  <si>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</si>
  <si>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</si>
  <si>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</si>
  <si>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</si>
  <si>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</si>
  <si>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</si>
  <si>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</si>
  <si>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</si>
  <si>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</si>
  <si>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</si>
  <si>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</si>
  <si>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</si>
  <si>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</si>
  <si>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</si>
  <si>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</si>
  <si>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</si>
  <si>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</si>
  <si>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</si>
  <si>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</si>
  <si>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</si>
  <si>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</si>
  <si>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</si>
  <si>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</si>
  <si>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</si>
  <si>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</si>
  <si>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</si>
  <si>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</si>
  <si>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</si>
  <si>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</si>
  <si>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</si>
  <si>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</si>
  <si>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</si>
  <si>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</si>
  <si>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</si>
  <si>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</si>
  <si>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</si>
  <si>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</si>
  <si>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</si>
  <si>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</si>
  <si>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</si>
  <si>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</si>
  <si>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</si>
  <si>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</si>
  <si>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</si>
  <si>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</si>
  <si>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</si>
  <si>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</si>
  <si>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</si>
  <si>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</si>
  <si>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</si>
  <si>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</si>
  <si>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</si>
  <si>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</si>
  <si>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</si>
  <si>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</si>
  <si>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</si>
  <si>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</si>
  <si>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</si>
  <si>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</si>
  <si>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</si>
  <si>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</si>
  <si>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</si>
  <si>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</si>
  <si>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</si>
  <si>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</si>
  <si>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</si>
  <si>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</si>
  <si>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</si>
  <si>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</si>
  <si>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</si>
  <si>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</si>
  <si>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</si>
  <si>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</si>
  <si>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</si>
  <si>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</si>
  <si>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</si>
  <si>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</si>
  <si>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</si>
  <si>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</si>
  <si>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</si>
  <si>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</si>
  <si>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</si>
  <si>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</si>
  <si>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</si>
  <si>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</si>
  <si>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</si>
  <si>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</si>
  <si>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</si>
  <si>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</si>
  <si>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</si>
  <si>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</si>
  <si>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</si>
  <si>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</si>
  <si>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</si>
  <si>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</si>
  <si>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</si>
  <si>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</si>
  <si>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</si>
  <si>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</si>
  <si>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</si>
  <si>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</si>
  <si>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</si>
  <si>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</si>
  <si>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</si>
  <si>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</si>
  <si>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</si>
  <si>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</si>
  <si>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</si>
  <si>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</si>
  <si>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</si>
  <si>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</si>
  <si>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</si>
  <si>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</si>
  <si>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</si>
  <si>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</si>
  <si>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</si>
  <si>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</si>
  <si>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</si>
  <si>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</si>
  <si>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</si>
  <si>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</si>
  <si>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</si>
  <si>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</si>
  <si>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</si>
  <si>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</si>
  <si>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</si>
  <si>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</si>
  <si>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</si>
  <si>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</si>
  <si>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</si>
  <si>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</si>
  <si>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</si>
  <si>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</si>
  <si>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</si>
  <si>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</si>
  <si>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</si>
  <si>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</si>
  <si>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</si>
  <si>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</si>
  <si>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</si>
  <si>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</si>
  <si>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</si>
  <si>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</si>
  <si>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</si>
  <si>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</si>
  <si>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</si>
  <si>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</si>
  <si>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</si>
  <si>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</si>
  <si>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</si>
  <si>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</si>
  <si>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</si>
  <si>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</si>
  <si>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</si>
  <si>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</si>
  <si>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</si>
  <si>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</si>
  <si>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</si>
  <si>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</si>
  <si>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</si>
  <si>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</si>
  <si>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</si>
  <si>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</si>
  <si>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</si>
  <si>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</si>
  <si>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</si>
  <si>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</si>
  <si>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</si>
  <si>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</si>
  <si>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</si>
  <si>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</si>
  <si>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</si>
  <si>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</si>
  <si>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</si>
  <si>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</si>
  <si>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</si>
  <si>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</si>
  <si>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</si>
  <si>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</si>
  <si>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</si>
  <si>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</si>
  <si>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</si>
  <si>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</si>
  <si>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</si>
  <si>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</si>
  <si>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</si>
  <si>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</si>
  <si>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</si>
  <si>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</si>
  <si>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</si>
  <si>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</si>
  <si>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</si>
  <si>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</si>
  <si>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</si>
  <si>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</si>
  <si>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</si>
  <si>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</si>
  <si>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</si>
  <si>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</si>
  <si>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</si>
  <si>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</si>
  <si>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</si>
  <si>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</si>
  <si>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</si>
  <si>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</si>
  <si>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</si>
  <si>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</si>
  <si>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</si>
  <si>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</si>
  <si>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</si>
  <si>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</si>
  <si>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</si>
  <si>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</si>
  <si>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</si>
  <si>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</si>
  <si>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</si>
  <si>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</si>
  <si>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</si>
  <si>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</si>
  <si>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</si>
  <si>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</si>
  <si>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</si>
  <si>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</si>
  <si>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</si>
  <si>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</si>
  <si>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</si>
  <si>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</si>
  <si>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</si>
  <si>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</si>
  <si>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</si>
  <si>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</si>
  <si>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</si>
  <si>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</si>
  <si>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</si>
  <si>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</si>
  <si>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</si>
  <si>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</si>
  <si>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</si>
  <si>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</si>
  <si>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</si>
  <si>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</si>
  <si>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</si>
  <si>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</si>
  <si>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</si>
  <si>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</si>
  <si>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</si>
  <si>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</si>
  <si>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</si>
  <si>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</si>
  <si>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</si>
  <si>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</si>
  <si>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</si>
  <si>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</si>
  <si>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</si>
  <si>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</si>
  <si>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</si>
  <si>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</si>
  <si>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</si>
  <si>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</si>
  <si>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</si>
  <si>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</si>
  <si>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</si>
  <si>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</si>
  <si>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</si>
  <si>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</si>
  <si>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</si>
  <si>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</si>
  <si>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</si>
  <si>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</si>
  <si>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</si>
  <si>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</si>
  <si>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</si>
  <si>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</si>
  <si>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</si>
  <si>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</si>
  <si>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</si>
  <si>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</si>
  <si>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</si>
  <si>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</si>
  <si>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</si>
  <si>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</si>
  <si>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</si>
  <si>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</si>
  <si>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</si>
  <si>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</si>
  <si>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</si>
  <si>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</si>
  <si>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</si>
  <si>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</si>
  <si>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</si>
  <si>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</si>
  <si>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</si>
  <si>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</si>
  <si>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</si>
  <si>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</si>
  <si>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</si>
  <si>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</si>
  <si>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</si>
  <si>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</si>
  <si>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</si>
  <si>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</si>
  <si>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</si>
  <si>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</si>
  <si>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</si>
  <si>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</si>
  <si>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</si>
  <si>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</si>
  <si>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</si>
  <si>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</si>
  <si>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</si>
  <si>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</si>
  <si>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</si>
  <si>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</si>
  <si>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</si>
  <si>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</si>
  <si>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</si>
  <si>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</si>
  <si>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</si>
  <si>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</si>
  <si>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</si>
  <si>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</si>
  <si>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</si>
  <si>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</si>
  <si>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</si>
  <si>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</si>
  <si>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</si>
  <si>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</si>
  <si>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</si>
  <si>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</si>
  <si>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</si>
  <si>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</si>
  <si>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</si>
  <si>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</si>
  <si>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</si>
  <si>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</si>
  <si>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</si>
  <si>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</si>
  <si>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</si>
  <si>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</si>
  <si>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</si>
  <si>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</si>
  <si>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</si>
  <si>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</si>
  <si>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</si>
  <si>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</si>
  <si>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</si>
  <si>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</si>
  <si>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</si>
  <si>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</si>
  <si>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</si>
  <si>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</si>
  <si>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</si>
  <si>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</si>
  <si>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</si>
  <si>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</si>
  <si>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</si>
  <si>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</si>
  <si>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</si>
  <si>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</si>
  <si>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</si>
  <si>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</si>
  <si>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</si>
  <si>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</si>
  <si>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</si>
  <si>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</si>
  <si>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</si>
  <si>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</si>
  <si>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</si>
  <si>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</si>
  <si>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</si>
  <si>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</si>
  <si>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</si>
  <si>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</si>
  <si>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</si>
  <si>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</si>
  <si>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</si>
  <si>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</si>
  <si>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</si>
  <si>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</si>
  <si>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</si>
  <si>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</si>
  <si>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</si>
  <si>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</si>
  <si>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</si>
  <si>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</si>
  <si>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</si>
  <si>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</si>
  <si>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</si>
  <si>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</si>
  <si>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</si>
  <si>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</si>
  <si>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</si>
  <si>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</si>
  <si>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</si>
  <si>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</si>
  <si>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</si>
  <si>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</si>
  <si>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</si>
  <si>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</si>
  <si>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</si>
  <si>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</si>
  <si>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</si>
  <si>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</si>
  <si>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</si>
  <si>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</si>
  <si>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</si>
  <si>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</si>
  <si>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</si>
  <si>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</si>
  <si>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</si>
  <si>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</si>
  <si>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</si>
  <si>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</si>
  <si>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</si>
  <si>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</si>
  <si>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</si>
  <si>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</si>
  <si>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</si>
  <si>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</si>
  <si>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</si>
  <si>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</si>
  <si>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</si>
  <si>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</si>
  <si>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</si>
  <si>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</si>
  <si>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</si>
  <si>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</si>
  <si>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</si>
  <si>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</si>
  <si>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</si>
  <si>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</si>
  <si>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</si>
  <si>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</si>
  <si>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</si>
  <si>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</si>
  <si>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</si>
  <si>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</si>
  <si>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</si>
  <si>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</si>
  <si>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</si>
  <si>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</si>
  <si>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</si>
  <si>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</si>
  <si>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</si>
  <si>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</si>
  <si>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</si>
  <si>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</si>
  <si>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</si>
  <si>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</si>
  <si>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</si>
  <si>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</si>
  <si>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</si>
  <si>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</si>
  <si>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</si>
  <si>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</si>
  <si>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</si>
  <si>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</si>
  <si>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</si>
  <si>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</si>
  <si>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</si>
  <si>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</si>
  <si>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</si>
  <si>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</si>
  <si>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</si>
  <si>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</si>
  <si>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</si>
  <si>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</si>
  <si>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</si>
  <si>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</si>
  <si>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</si>
  <si>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</si>
  <si>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</si>
  <si>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</si>
  <si>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</si>
  <si>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</si>
  <si>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</si>
  <si>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</si>
  <si>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</si>
  <si>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</si>
  <si>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</si>
  <si>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</si>
  <si>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</si>
  <si>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</si>
  <si>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</si>
  <si>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</si>
  <si>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</si>
  <si>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</si>
  <si>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</si>
  <si>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</si>
  <si>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</si>
  <si>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</si>
  <si>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</si>
  <si>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</si>
  <si>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</si>
  <si>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</si>
  <si>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</si>
  <si>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</si>
  <si>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</si>
  <si>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</si>
  <si>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</si>
  <si>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</si>
  <si>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</si>
  <si>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</si>
  <si>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</si>
  <si>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</si>
  <si>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</si>
  <si>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</si>
  <si>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</si>
  <si>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</si>
  <si>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</si>
  <si>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</si>
  <si>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</si>
  <si>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</si>
  <si>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</si>
  <si>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</si>
  <si>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</si>
  <si>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</si>
  <si>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</si>
  <si>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</si>
  <si>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</si>
  <si>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</si>
  <si>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</si>
  <si>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</si>
  <si>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</si>
  <si>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</si>
  <si>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</si>
  <si>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</si>
  <si>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</si>
  <si>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</si>
  <si>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</si>
  <si>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</si>
  <si>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</si>
  <si>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</si>
  <si>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</si>
  <si>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</si>
  <si>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</si>
  <si>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</si>
  <si>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</si>
  <si>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</si>
  <si>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</si>
  <si>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</si>
  <si>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</si>
  <si>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</si>
  <si>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</si>
  <si>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</si>
  <si>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</si>
  <si>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</si>
  <si>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</si>
  <si>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</si>
  <si>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</si>
  <si>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</si>
  <si>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</si>
  <si>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</si>
  <si>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</si>
  <si>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</si>
  <si>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</si>
  <si>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</si>
  <si>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</si>
  <si>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</si>
  <si>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</si>
  <si>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</si>
  <si>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</si>
  <si>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</si>
  <si>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</si>
  <si>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</si>
  <si>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</si>
  <si>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</si>
  <si>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</si>
  <si>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</si>
  <si>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</si>
  <si>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</si>
  <si>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</si>
  <si>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</si>
  <si>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</si>
  <si>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</si>
  <si>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</si>
  <si>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</si>
  <si>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</si>
  <si>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</si>
  <si>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</si>
  <si>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</si>
  <si>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</si>
  <si>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</si>
  <si>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</si>
  <si>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</si>
  <si>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</si>
  <si>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</si>
  <si>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</si>
  <si>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</si>
  <si>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</si>
  <si>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</si>
  <si>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</si>
  <si>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</si>
  <si>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</si>
  <si>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</si>
  <si>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</si>
  <si>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</si>
  <si>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</si>
  <si>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</si>
  <si>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</si>
  <si>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</si>
  <si>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</si>
  <si>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</si>
  <si>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</si>
  <si>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</si>
  <si>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</si>
  <si>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</si>
  <si>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</si>
  <si>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</si>
  <si>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</si>
  <si>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</si>
  <si>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</si>
  <si>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</si>
  <si>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</si>
  <si>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</si>
  <si>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</si>
  <si>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</si>
  <si>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</si>
  <si>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</si>
  <si>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</si>
  <si>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</si>
  <si>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</si>
  <si>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</si>
  <si>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</si>
  <si>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</si>
  <si>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</si>
  <si>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</si>
  <si>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</si>
  <si>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</si>
  <si>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</si>
  <si>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</si>
  <si>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</si>
  <si>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</si>
  <si>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</si>
  <si>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</si>
  <si>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</si>
  <si>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</si>
  <si>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</si>
  <si>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</si>
  <si>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</si>
  <si>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</si>
  <si>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</si>
  <si>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</si>
  <si>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</si>
  <si>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</si>
  <si>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</si>
  <si>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</si>
  <si>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</si>
  <si>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</si>
  <si>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</si>
  <si>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</si>
  <si>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</si>
  <si>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</si>
  <si>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</si>
  <si>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</si>
  <si>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</si>
  <si>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</si>
  <si>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</si>
  <si>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</si>
  <si>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</si>
  <si>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</si>
  <si>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</si>
  <si>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</si>
  <si>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</si>
  <si>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</si>
  <si>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</si>
  <si>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</si>
  <si>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</si>
  <si>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</si>
  <si>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</si>
  <si>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</si>
  <si>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</si>
  <si>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</si>
  <si>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</si>
  <si>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</si>
  <si>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</si>
  <si>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</si>
  <si>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</si>
  <si>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</si>
  <si>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</si>
  <si>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</si>
  <si>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</si>
  <si>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</si>
  <si>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</si>
  <si>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</si>
  <si>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</si>
  <si>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</si>
  <si>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</si>
  <si>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</si>
  <si>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</si>
  <si>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</si>
  <si>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</si>
  <si>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</si>
  <si>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</si>
  <si>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</si>
  <si>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</si>
  <si>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</si>
  <si>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</si>
  <si>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</si>
  <si>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</si>
  <si>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</si>
  <si>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</si>
  <si>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</si>
  <si>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</si>
  <si>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</si>
  <si>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</si>
  <si>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</si>
  <si>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</si>
  <si>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</si>
  <si>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</si>
  <si>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</si>
  <si>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</si>
  <si>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</si>
  <si>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</si>
  <si>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</si>
  <si>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</si>
  <si>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</si>
  <si>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</si>
  <si>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</si>
  <si>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</si>
  <si>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</si>
  <si>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</si>
  <si>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</si>
  <si>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</si>
  <si>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</si>
  <si>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</si>
  <si>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</si>
  <si>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</si>
  <si>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</si>
  <si>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</si>
  <si>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</si>
  <si>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</si>
  <si>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</si>
  <si>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</si>
  <si>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</si>
  <si>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</si>
  <si>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</si>
  <si>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</si>
  <si>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</si>
  <si>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</si>
  <si>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</si>
  <si>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</si>
  <si>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</si>
  <si>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</si>
  <si>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</si>
  <si>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</si>
  <si>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</si>
  <si>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</si>
  <si>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</si>
  <si>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</si>
  <si>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</si>
  <si>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</si>
  <si>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</si>
  <si>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</si>
  <si>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</si>
  <si>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</si>
  <si>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</si>
  <si>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</si>
  <si>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</si>
  <si>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</si>
  <si>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</si>
  <si>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</si>
  <si>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</si>
  <si>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</si>
  <si>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</si>
  <si>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</si>
  <si>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</si>
  <si>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</si>
  <si>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</si>
  <si>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</si>
  <si>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</si>
  <si>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</si>
  <si>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</si>
  <si>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</si>
  <si>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</si>
  <si>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</si>
  <si>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</si>
  <si>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</si>
  <si>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</si>
  <si>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</si>
  <si>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</si>
  <si>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</si>
  <si>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</si>
  <si>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</si>
  <si>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</si>
  <si>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</si>
  <si>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</si>
  <si>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</si>
  <si>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</si>
  <si>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</si>
  <si>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</si>
  <si>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</si>
  <si>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</si>
  <si>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</si>
  <si>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</si>
  <si>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</si>
  <si>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</si>
  <si>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</si>
  <si>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</si>
  <si>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</si>
  <si>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</si>
  <si>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</si>
  <si>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</si>
  <si>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</si>
  <si>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</si>
  <si>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</si>
  <si>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</si>
  <si>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</si>
  <si>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</si>
  <si>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</si>
  <si>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</si>
  <si>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</si>
  <si>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</si>
  <si>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</si>
  <si>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</si>
  <si>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</si>
  <si>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</si>
  <si>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</si>
  <si>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</si>
  <si>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</si>
  <si>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</si>
  <si>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</si>
  <si>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</si>
  <si>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</si>
  <si>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</si>
  <si>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</si>
  <si>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</si>
  <si>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</si>
  <si>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</si>
  <si>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</si>
  <si>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</si>
  <si>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</si>
  <si>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</si>
  <si>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</si>
  <si>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</si>
  <si>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</si>
  <si>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</si>
  <si>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</si>
  <si>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</si>
  <si>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</si>
  <si>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</si>
  <si>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</si>
  <si>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</si>
  <si>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</si>
  <si>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</si>
  <si>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</si>
  <si>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</si>
  <si>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</si>
  <si>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</si>
  <si>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</si>
  <si>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</si>
  <si>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</si>
  <si>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</si>
  <si>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</si>
  <si>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</si>
  <si>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</si>
  <si>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</si>
  <si>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</si>
  <si>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</si>
  <si>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</si>
  <si>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</si>
  <si>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</si>
  <si>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</si>
  <si>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</si>
  <si>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</si>
  <si>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</si>
  <si>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</si>
  <si>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</si>
  <si>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</si>
  <si>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</si>
  <si>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</si>
  <si>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</si>
  <si>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</si>
  <si>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</si>
  <si>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</si>
  <si>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</si>
  <si>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</si>
  <si>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</si>
  <si>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</si>
  <si>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</si>
  <si>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</si>
  <si>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</si>
  <si>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</si>
  <si>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</si>
  <si>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</si>
  <si>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</si>
  <si>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</si>
  <si>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</si>
  <si>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</si>
  <si>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</si>
  <si>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</si>
  <si>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</si>
  <si>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</si>
  <si>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</si>
  <si>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</si>
  <si>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</si>
  <si>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</si>
  <si>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</si>
  <si>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</si>
  <si>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</si>
  <si>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</si>
  <si>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</si>
  <si>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</si>
  <si>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</si>
  <si>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</si>
  <si>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</si>
  <si>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</si>
  <si>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</si>
  <si>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</si>
  <si>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</si>
  <si>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</si>
  <si>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</si>
  <si>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</si>
  <si>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</si>
  <si>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</si>
  <si>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</si>
  <si>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</si>
  <si>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</si>
  <si>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</si>
  <si>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</si>
  <si>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</si>
  <si>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</si>
  <si>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</si>
  <si>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</si>
  <si>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</si>
  <si>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</si>
  <si>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</si>
  <si>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</si>
  <si>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</si>
  <si>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</si>
  <si>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</si>
  <si>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</si>
  <si>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</si>
  <si>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</si>
  <si>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</si>
  <si>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</si>
  <si>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</si>
  <si>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</si>
  <si>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</si>
  <si>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</si>
  <si>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</si>
  <si>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</si>
  <si>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</si>
  <si>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</si>
  <si>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</si>
  <si>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</si>
  <si>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</si>
  <si>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</si>
  <si>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</si>
  <si>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</si>
  <si>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</si>
  <si>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</si>
  <si>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</si>
  <si>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</si>
  <si>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</si>
  <si>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</si>
  <si>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</si>
  <si>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</si>
  <si>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</si>
  <si>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</si>
  <si>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</si>
  <si>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</si>
  <si>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</si>
  <si>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</si>
  <si>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</si>
  <si>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</si>
  <si>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</si>
  <si>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</si>
  <si>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</si>
  <si>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</si>
  <si>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</si>
  <si>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</si>
  <si>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</si>
  <si>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</si>
  <si>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</si>
  <si>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</si>
  <si>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</si>
  <si>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</si>
  <si>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</si>
  <si>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</si>
  <si>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</si>
  <si>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</si>
  <si>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</si>
  <si>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</si>
  <si>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</si>
  <si>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</si>
  <si>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</si>
  <si>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</si>
  <si>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</si>
  <si>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</si>
  <si>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</si>
  <si>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</si>
  <si>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</si>
  <si>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</si>
  <si>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</si>
  <si>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</si>
  <si>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</si>
  <si>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</si>
  <si>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</si>
  <si>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</si>
  <si>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</si>
  <si>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</si>
  <si>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</si>
  <si>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</si>
  <si>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</si>
  <si>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</si>
  <si>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</si>
  <si>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</si>
  <si>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</si>
  <si>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</si>
  <si>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</si>
  <si>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</si>
  <si>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</si>
  <si>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</si>
  <si>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</si>
  <si>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</si>
  <si>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</si>
  <si>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</si>
  <si>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</si>
  <si>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</si>
  <si>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</si>
  <si>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</si>
  <si>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</si>
  <si>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</si>
  <si>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</si>
  <si>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</si>
  <si>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</si>
  <si>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</si>
  <si>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</si>
  <si>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</si>
  <si>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</si>
  <si>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</si>
  <si>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</si>
  <si>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</si>
  <si>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</si>
  <si>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</si>
  <si>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</si>
  <si>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</si>
  <si>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</si>
  <si>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</si>
  <si>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</si>
  <si>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</si>
  <si>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</si>
  <si>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</si>
  <si>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</si>
  <si>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</si>
  <si>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</si>
  <si>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</si>
  <si>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</si>
  <si>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</si>
  <si>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</si>
  <si>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</si>
  <si>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</si>
  <si>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</si>
  <si>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</si>
  <si>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</si>
  <si>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</si>
  <si>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</si>
  <si>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</si>
  <si>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</si>
  <si>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</si>
  <si>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</si>
  <si>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</si>
  <si>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</si>
  <si>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</si>
  <si>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</si>
  <si>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</si>
  <si>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</si>
  <si>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</si>
  <si>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</si>
  <si>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</si>
  <si>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</si>
  <si>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</si>
  <si>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</si>
  <si>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</si>
  <si>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</si>
  <si>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</si>
  <si>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</si>
  <si>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</si>
  <si>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</si>
  <si>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</si>
  <si>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</si>
  <si>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</si>
  <si>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</si>
  <si>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</si>
  <si>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</si>
  <si>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</si>
  <si>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</si>
  <si>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</si>
  <si>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</si>
  <si>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</si>
  <si>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</si>
  <si>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</si>
  <si>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</si>
  <si>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</si>
  <si>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</si>
  <si>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</si>
  <si>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</si>
  <si>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</si>
  <si>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</si>
  <si>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</si>
  <si>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</si>
  <si>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</si>
  <si>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</si>
  <si>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</si>
  <si>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</si>
  <si>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</si>
  <si>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</si>
  <si>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</si>
  <si>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</si>
  <si>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</si>
  <si>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</si>
  <si>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</si>
  <si>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</si>
  <si>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</si>
  <si>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</si>
  <si>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</si>
  <si>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</si>
  <si>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</si>
  <si>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</si>
  <si>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</si>
  <si>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</si>
  <si>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</si>
  <si>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</si>
  <si>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</si>
  <si>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</si>
  <si>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</si>
  <si>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</si>
  <si>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</si>
  <si>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</si>
  <si>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</si>
  <si>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</si>
  <si>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</si>
  <si>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</si>
  <si>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</si>
  <si>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</si>
  <si>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</si>
  <si>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</si>
  <si>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</si>
  <si>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</si>
  <si>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</si>
  <si>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</si>
  <si>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</si>
  <si>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</si>
  <si>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</si>
  <si>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</si>
  <si>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</si>
  <si>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</si>
  <si>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</si>
  <si>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</si>
  <si>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</si>
  <si>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</si>
  <si>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</si>
  <si>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</si>
  <si>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</si>
  <si>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</si>
  <si>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</si>
  <si>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</si>
  <si>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</si>
  <si>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</si>
  <si>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</si>
  <si>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</si>
  <si>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</si>
  <si>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</si>
  <si>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</si>
  <si>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</si>
  <si>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</si>
  <si>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</si>
  <si>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</si>
  <si>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</si>
  <si>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</si>
  <si>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</si>
  <si>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</si>
  <si>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</si>
  <si>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</si>
  <si>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</si>
  <si>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</si>
  <si>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</si>
  <si>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</si>
  <si>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</si>
  <si>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</si>
  <si>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</si>
  <si>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</si>
  <si>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</si>
  <si>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</si>
  <si>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</si>
  <si>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</si>
  <si>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</si>
  <si>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</si>
  <si>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</si>
  <si>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</si>
  <si>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</si>
  <si>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</si>
  <si>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</si>
  <si>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</si>
  <si>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</si>
  <si>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</si>
  <si>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</si>
  <si>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</si>
  <si>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</si>
  <si>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</si>
  <si>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</si>
  <si>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</si>
  <si>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</si>
  <si>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</si>
  <si>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</si>
  <si>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</si>
  <si>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</si>
  <si>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</si>
  <si>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</si>
  <si>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</si>
  <si>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</si>
  <si>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</si>
  <si>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</si>
  <si>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</si>
  <si>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</si>
  <si>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</si>
  <si>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</si>
  <si>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</si>
  <si>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</si>
  <si>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</si>
  <si>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</si>
  <si>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</si>
  <si>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</si>
  <si>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</si>
  <si>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</si>
  <si>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</si>
  <si>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</si>
  <si>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</si>
  <si>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</si>
  <si>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</si>
  <si>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</si>
  <si>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</si>
  <si>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</si>
  <si>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</si>
  <si>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</si>
  <si>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</si>
  <si>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</si>
  <si>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</si>
  <si>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</si>
  <si>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</si>
  <si>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</si>
  <si>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</si>
  <si>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</si>
  <si>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</si>
  <si>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</si>
  <si>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</si>
  <si>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</si>
  <si>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</si>
  <si>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</si>
  <si>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</si>
  <si>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</si>
  <si>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</si>
  <si>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</si>
  <si>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</si>
  <si>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</si>
  <si>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</si>
  <si>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</si>
  <si>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</si>
  <si>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</si>
  <si>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</si>
  <si>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</si>
  <si>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</si>
  <si>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</si>
  <si>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</si>
  <si>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</si>
  <si>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</si>
  <si>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</si>
  <si>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</si>
  <si>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</si>
  <si>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</si>
  <si>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</si>
  <si>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</si>
  <si>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</si>
  <si>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</si>
  <si>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</si>
  <si>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</si>
  <si>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</si>
  <si>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</si>
  <si>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</si>
  <si>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</si>
  <si>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</si>
  <si>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</si>
  <si>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</si>
  <si>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</si>
  <si>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</si>
  <si>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</si>
  <si>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</si>
  <si>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</si>
  <si>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</si>
  <si>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</si>
  <si>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</si>
  <si>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</si>
  <si>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</si>
  <si>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</si>
  <si>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</si>
  <si>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</si>
  <si>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</si>
  <si>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</si>
  <si>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</si>
  <si>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</si>
  <si>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</si>
  <si>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</si>
  <si>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</si>
  <si>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</si>
  <si>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</si>
  <si>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</si>
  <si>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</si>
  <si>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</si>
  <si>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</si>
  <si>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</si>
  <si>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</si>
  <si>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</si>
  <si>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</si>
  <si>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</si>
  <si>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</si>
  <si>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</si>
  <si>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</si>
  <si>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</si>
  <si>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</si>
  <si>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</si>
  <si>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</si>
  <si>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</si>
  <si>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</si>
  <si>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</si>
  <si>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</si>
  <si>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</si>
  <si>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</si>
  <si>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</si>
  <si>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</si>
  <si>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</si>
  <si>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</si>
  <si>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</si>
  <si>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</si>
  <si>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</si>
  <si>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</si>
  <si>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</si>
  <si>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</si>
  <si>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</si>
  <si>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</si>
  <si>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</si>
  <si>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</si>
  <si>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</si>
  <si>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</si>
  <si>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</si>
  <si>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</si>
  <si>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</si>
  <si>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</si>
  <si>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</si>
  <si>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</si>
  <si>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</si>
  <si>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</si>
  <si>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</si>
  <si>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</si>
  <si>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</si>
  <si>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</si>
  <si>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</si>
  <si>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</si>
  <si>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</si>
  <si>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</si>
  <si>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</si>
  <si>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</si>
  <si>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</si>
  <si>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</si>
  <si>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</si>
  <si>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</si>
  <si>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</si>
  <si>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</si>
  <si>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</si>
  <si>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</si>
  <si>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</si>
  <si>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</si>
  <si>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</si>
  <si>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</si>
  <si>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</si>
  <si>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</si>
  <si>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</si>
  <si>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</si>
  <si>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</si>
  <si>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</si>
  <si>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</si>
  <si>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</si>
  <si>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</si>
  <si>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</si>
  <si>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</si>
  <si>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</si>
  <si>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</si>
  <si>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</si>
  <si>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</si>
  <si>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</si>
  <si>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</si>
  <si>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</si>
  <si>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</si>
  <si>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</si>
  <si>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</si>
  <si>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</si>
  <si>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</si>
  <si>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</si>
  <si>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</si>
  <si>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</si>
  <si>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</si>
  <si>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</si>
  <si>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</si>
  <si>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</si>
  <si>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</si>
  <si>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</si>
  <si>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</si>
  <si>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</si>
  <si>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</si>
  <si>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</si>
  <si>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</si>
  <si>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</si>
  <si>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</si>
  <si>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</si>
  <si>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</si>
  <si>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</si>
  <si>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</si>
  <si>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</si>
  <si>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</si>
  <si>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</si>
  <si>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</si>
  <si>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</si>
  <si>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</si>
  <si>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</si>
  <si>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</si>
  <si>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</si>
  <si>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</si>
  <si>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</si>
  <si>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</si>
  <si>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</si>
  <si>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</si>
  <si>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</si>
  <si>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</si>
  <si>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</si>
  <si>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</si>
  <si>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</si>
  <si>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</si>
  <si>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</si>
  <si>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</si>
  <si>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</si>
  <si>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</si>
  <si>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</si>
  <si>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</si>
  <si>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</si>
  <si>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</si>
  <si>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</si>
  <si>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</si>
  <si>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</si>
  <si>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</si>
  <si>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</si>
  <si>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</si>
  <si>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</si>
  <si>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</si>
  <si>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</si>
  <si>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</si>
  <si>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</si>
  <si>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</si>
  <si>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</si>
  <si>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</si>
  <si>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</si>
  <si>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</si>
  <si>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</si>
  <si>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</si>
  <si>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</si>
  <si>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</si>
  <si>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</si>
  <si>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</si>
  <si>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</si>
  <si>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</si>
  <si>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</si>
  <si>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</si>
  <si>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</si>
  <si>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</si>
  <si>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</si>
  <si>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</si>
  <si>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</si>
  <si>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</si>
  <si>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</si>
  <si>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</si>
  <si>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</si>
  <si>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</si>
  <si>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</si>
  <si>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</si>
  <si>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</si>
  <si>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</si>
  <si>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</si>
  <si>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</si>
  <si>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</si>
  <si>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</si>
  <si>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</si>
  <si>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</si>
  <si>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</si>
  <si>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</si>
  <si>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</si>
  <si>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</si>
  <si>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</si>
  <si>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</si>
  <si>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</si>
  <si>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</si>
  <si>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</si>
  <si>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</si>
  <si>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</si>
  <si>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</si>
  <si>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</si>
  <si>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</si>
  <si>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</si>
  <si>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</si>
  <si>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</si>
  <si>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</si>
  <si>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</si>
  <si>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</si>
  <si>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</si>
  <si>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</si>
  <si>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</si>
  <si>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</si>
  <si>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</si>
  <si>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</si>
  <si>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</si>
  <si>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</si>
  <si>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</si>
  <si>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</si>
  <si>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</si>
  <si>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</si>
  <si>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</si>
  <si>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</si>
  <si>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</si>
  <si>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</si>
  <si>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</si>
  <si>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</si>
  <si>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</si>
  <si>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</si>
  <si>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</si>
  <si>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</si>
  <si>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</si>
  <si>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</si>
  <si>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</si>
  <si>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</si>
  <si>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</si>
  <si>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</si>
  <si>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</si>
  <si>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</si>
  <si>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</si>
  <si>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</si>
  <si>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</si>
  <si>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</si>
  <si>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</si>
  <si>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</si>
  <si>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</si>
  <si>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</si>
  <si>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</si>
  <si>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</si>
  <si>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</si>
  <si>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</si>
  <si>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</si>
  <si>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</si>
  <si>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</si>
  <si>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</si>
  <si>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</si>
  <si>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</si>
  <si>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</si>
  <si>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</si>
  <si>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</si>
  <si>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</si>
  <si>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</si>
  <si>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</si>
  <si>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</si>
  <si>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</si>
  <si>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</si>
  <si>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</si>
  <si>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</si>
  <si>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</si>
  <si>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</si>
  <si>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</si>
  <si>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</si>
  <si>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</si>
  <si>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</si>
  <si>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</si>
  <si>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</si>
  <si>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</si>
  <si>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</si>
  <si>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</si>
  <si>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</si>
  <si>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</si>
  <si>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</si>
  <si>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</si>
  <si>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</si>
  <si>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</si>
  <si>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</si>
  <si>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</si>
  <si>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</si>
  <si>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</si>
  <si>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</si>
  <si>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</si>
  <si>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</si>
  <si>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</si>
  <si>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</si>
  <si>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</si>
  <si>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</si>
  <si>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</si>
  <si>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</si>
  <si>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</si>
  <si>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</si>
  <si>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</si>
  <si>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</si>
  <si>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</si>
  <si>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</si>
  <si>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</si>
  <si>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</si>
  <si>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</si>
  <si>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</si>
  <si>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</si>
  <si>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</si>
  <si>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</si>
  <si>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</si>
  <si>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</si>
  <si>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</si>
  <si>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</si>
  <si>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</si>
  <si>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</si>
  <si>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</si>
  <si>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</si>
  <si>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</si>
  <si>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</si>
  <si>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</si>
  <si>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</si>
  <si>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</si>
  <si>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</si>
  <si>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</si>
  <si>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</si>
  <si>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</si>
  <si>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</si>
  <si>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</si>
  <si>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</si>
  <si>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</si>
  <si>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</si>
  <si>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</si>
  <si>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</si>
  <si>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</si>
  <si>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</si>
  <si>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</si>
  <si>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</si>
  <si>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</si>
  <si>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</si>
  <si>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</si>
  <si>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</si>
  <si>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</si>
  <si>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</si>
  <si>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</si>
  <si>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</si>
  <si>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</si>
  <si>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</si>
  <si>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</si>
  <si>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</si>
  <si>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</si>
  <si>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</si>
  <si>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</si>
  <si>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</si>
  <si>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</si>
  <si>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</si>
  <si>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</si>
  <si>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</si>
  <si>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</si>
  <si>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</si>
  <si>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</si>
  <si>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</si>
  <si>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</si>
  <si>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</si>
  <si>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</si>
  <si>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</si>
  <si>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</si>
  <si>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</si>
  <si>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</si>
  <si>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</si>
  <si>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</si>
  <si>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</si>
  <si>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</si>
  <si>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</si>
  <si>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</si>
  <si>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</si>
  <si>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</si>
  <si>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</si>
  <si>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</si>
  <si>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</si>
  <si>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</si>
  <si>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</si>
  <si>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</si>
  <si>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</si>
  <si>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</si>
  <si>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</si>
  <si>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</si>
  <si>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</si>
  <si>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</si>
  <si>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</si>
  <si>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</si>
  <si>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</si>
  <si>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</si>
  <si>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</si>
  <si>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</si>
  <si>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</si>
  <si>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</si>
  <si>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</si>
  <si>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</si>
  <si>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</si>
  <si>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</si>
  <si>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</si>
  <si>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</si>
  <si>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</si>
  <si>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</si>
  <si>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</si>
  <si>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</si>
  <si>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</si>
  <si>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</si>
  <si>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</si>
  <si>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</si>
  <si>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</si>
  <si>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</si>
  <si>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</si>
  <si>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</si>
  <si>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</si>
  <si>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</si>
  <si>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</si>
  <si>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</si>
  <si>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</si>
  <si>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</si>
  <si>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</si>
  <si>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</si>
  <si>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</si>
  <si>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</si>
  <si>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</si>
  <si>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</si>
  <si>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</si>
  <si>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</si>
  <si>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</si>
  <si>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</si>
  <si>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</si>
  <si>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</si>
  <si>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</si>
  <si>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</si>
  <si>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</si>
  <si>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</si>
  <si>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</si>
  <si>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</si>
  <si>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</si>
  <si>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</si>
  <si>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</si>
  <si>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</si>
  <si>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</si>
  <si>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</si>
  <si>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</si>
  <si>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</si>
  <si>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</si>
  <si>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</si>
  <si>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</si>
  <si>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</si>
  <si>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</si>
  <si>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</si>
  <si>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</si>
  <si>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</si>
  <si>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</si>
  <si>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</si>
  <si>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</si>
  <si>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</si>
  <si>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</si>
  <si>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</si>
  <si>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</si>
  <si>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</si>
  <si>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</si>
  <si>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</si>
  <si>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</si>
  <si>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</si>
  <si>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</si>
  <si>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</si>
  <si>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</si>
  <si>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</si>
  <si>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</si>
  <si>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</si>
  <si>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</si>
  <si>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</si>
  <si>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</si>
  <si>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</si>
  <si>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</si>
  <si>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</si>
  <si>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</si>
  <si>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</si>
  <si>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</si>
  <si>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</si>
  <si>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</si>
  <si>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</si>
  <si>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</si>
  <si>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</si>
  <si>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</si>
  <si>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</si>
  <si>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</si>
  <si>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</si>
  <si>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</si>
  <si>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</si>
  <si>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</si>
  <si>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</si>
  <si>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</si>
  <si>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</si>
  <si>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</si>
  <si>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</si>
  <si>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</si>
  <si>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</si>
  <si>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</si>
  <si>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</si>
  <si>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</si>
  <si>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</si>
  <si>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</si>
  <si>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</si>
  <si>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</si>
  <si>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</si>
  <si>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</si>
  <si>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</si>
  <si>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</si>
  <si>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</si>
  <si>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</si>
  <si>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</si>
  <si>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</si>
  <si>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</si>
  <si>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</si>
  <si>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</si>
  <si>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</si>
  <si>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</si>
  <si>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</si>
  <si>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</si>
  <si>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</si>
  <si>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</si>
  <si>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</si>
  <si>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</si>
  <si>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</si>
  <si>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</si>
  <si>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</si>
  <si>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</si>
  <si>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</si>
  <si>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</si>
  <si>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</si>
  <si>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</si>
  <si>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</si>
  <si>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</si>
  <si>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</si>
  <si>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</si>
  <si>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</si>
  <si>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</si>
  <si>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</si>
  <si>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</si>
  <si>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</si>
  <si>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</si>
  <si>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</si>
  <si>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</si>
  <si>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</si>
  <si>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</si>
  <si>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</si>
  <si>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</si>
  <si>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</si>
  <si>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</si>
  <si>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</si>
  <si>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</si>
  <si>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</si>
  <si>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</si>
  <si>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</si>
  <si>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</si>
  <si>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</si>
  <si>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</si>
  <si>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</si>
  <si>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</si>
  <si>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</si>
  <si>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</si>
  <si>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</si>
  <si>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</si>
  <si>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</si>
  <si>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</si>
  <si>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</si>
  <si>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</si>
  <si>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</si>
  <si>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</si>
  <si>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</si>
  <si>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</si>
  <si>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</si>
  <si>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</si>
  <si>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</si>
  <si>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</si>
  <si>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</si>
  <si>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</si>
  <si>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</si>
  <si>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</si>
  <si>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</si>
  <si>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</si>
  <si>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</si>
  <si>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</si>
  <si>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</si>
  <si>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</si>
  <si>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</si>
  <si>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</si>
  <si>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</si>
  <si>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</si>
  <si>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</si>
  <si>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</si>
  <si>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</si>
  <si>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</si>
  <si>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</si>
  <si>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</si>
  <si>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</si>
  <si>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</si>
  <si>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</si>
  <si>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</si>
  <si>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</si>
  <si>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</si>
  <si>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</si>
  <si>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</si>
  <si>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</si>
  <si>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</si>
  <si>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</si>
  <si>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</si>
  <si>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</si>
  <si>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</si>
  <si>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</si>
  <si>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</si>
  <si>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</si>
  <si>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</si>
  <si>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</si>
  <si>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</si>
  <si>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</si>
  <si>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</si>
  <si>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</si>
  <si>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</si>
  <si>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</si>
  <si>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</si>
  <si>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</si>
  <si>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</si>
  <si>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</si>
  <si>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</si>
  <si>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</si>
  <si>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</si>
  <si>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</si>
  <si>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</si>
  <si>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</si>
  <si>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</si>
  <si>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</si>
  <si>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</si>
  <si>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</si>
  <si>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</si>
  <si>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</si>
  <si>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</si>
  <si>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</si>
  <si>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</si>
  <si>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</si>
  <si>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</si>
  <si>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</si>
  <si>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</si>
  <si>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</si>
  <si>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</si>
  <si>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</si>
  <si>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</si>
  <si>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</si>
  <si>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</si>
  <si>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</si>
  <si>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</si>
  <si>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</si>
  <si>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</si>
  <si>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</si>
  <si>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</si>
  <si>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</si>
  <si>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</si>
  <si>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</si>
  <si>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</si>
  <si>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</si>
  <si>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</si>
  <si>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</si>
  <si>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</si>
  <si>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</si>
  <si>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</si>
  <si>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</si>
  <si>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</si>
  <si>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</si>
  <si>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</si>
  <si>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</si>
  <si>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</si>
  <si>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</si>
  <si>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</si>
  <si>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</si>
  <si>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</si>
  <si>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</si>
  <si>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</si>
  <si>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</si>
  <si>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</si>
  <si>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</si>
  <si>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</si>
  <si>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</si>
  <si>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</si>
  <si>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</si>
  <si>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</si>
  <si>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</si>
  <si>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</si>
  <si>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</si>
  <si>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</si>
  <si>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</si>
  <si>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</si>
  <si>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</si>
  <si>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</si>
  <si>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</si>
  <si>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</si>
  <si>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</si>
  <si>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</si>
  <si>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</si>
  <si>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</si>
  <si>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</si>
  <si>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</si>
  <si>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</si>
  <si>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</si>
  <si>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</si>
  <si>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</si>
  <si>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</si>
  <si>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</si>
  <si>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</si>
  <si>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</si>
  <si>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</si>
  <si>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</si>
  <si>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</si>
  <si>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</si>
  <si>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</si>
  <si>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</si>
  <si>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</si>
  <si>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</si>
  <si>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</si>
  <si>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</si>
  <si>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</si>
  <si>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</si>
  <si>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</si>
  <si>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</si>
  <si>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</si>
  <si>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</si>
  <si>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</si>
  <si>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</si>
  <si>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</si>
  <si>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</si>
  <si>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</si>
  <si>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</si>
  <si>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</si>
  <si>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</si>
  <si>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</si>
  <si>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</si>
  <si>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</si>
  <si>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</si>
  <si>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</si>
  <si>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</si>
  <si>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</si>
  <si>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</si>
  <si>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</si>
  <si>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</si>
  <si>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</si>
  <si>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</si>
  <si>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</si>
  <si>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</si>
  <si>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</si>
  <si>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</si>
  <si>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</si>
  <si>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</si>
  <si>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</si>
  <si>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</si>
  <si>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</si>
  <si>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</si>
  <si>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</si>
  <si>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</si>
  <si>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</si>
  <si>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</si>
  <si>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</si>
  <si>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</si>
  <si>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</si>
  <si>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</si>
  <si>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</si>
  <si>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</si>
  <si>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</si>
  <si>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</si>
  <si>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</si>
  <si>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</si>
  <si>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</si>
  <si>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</si>
  <si>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</si>
  <si>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</si>
  <si>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</si>
  <si>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</si>
  <si>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</si>
  <si>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</si>
  <si>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</si>
  <si>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</si>
  <si>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</si>
  <si>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</si>
  <si>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</si>
  <si>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</si>
  <si>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</si>
  <si>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</si>
  <si>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</si>
  <si>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</si>
  <si>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</si>
  <si>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</si>
  <si>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</si>
  <si>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</si>
  <si>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</si>
  <si>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</si>
  <si>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</si>
  <si>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</si>
  <si>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</si>
  <si>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</si>
  <si>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</si>
  <si>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</si>
  <si>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</si>
  <si>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</si>
  <si>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</si>
  <si>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</si>
  <si>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</si>
  <si>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</si>
  <si>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</si>
  <si>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</si>
  <si>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</si>
  <si>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</si>
  <si>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</si>
  <si>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</si>
  <si>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</si>
  <si>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</si>
  <si>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</si>
  <si>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</si>
  <si>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</si>
  <si>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</si>
  <si>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</si>
  <si>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</si>
  <si>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</si>
  <si>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</si>
  <si>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</si>
  <si>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</si>
  <si>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</si>
  <si>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</si>
  <si>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</si>
  <si>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</si>
  <si>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</si>
  <si>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</si>
  <si>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</si>
  <si>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</si>
  <si>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</si>
  <si>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</si>
  <si>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</si>
  <si>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</si>
  <si>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</si>
  <si>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</si>
  <si>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</si>
  <si>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</si>
  <si>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</si>
  <si>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</si>
  <si>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</si>
  <si>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</si>
  <si>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</si>
  <si>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</si>
  <si>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</si>
  <si>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</si>
  <si>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</si>
  <si>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</si>
  <si>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</si>
  <si>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</si>
  <si>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</si>
  <si>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</si>
  <si>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</si>
  <si>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</si>
  <si>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</si>
  <si>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</si>
  <si>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</si>
  <si>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</si>
  <si>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</si>
  <si>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</si>
  <si>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</si>
  <si>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</si>
  <si>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</si>
  <si>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</si>
  <si>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</si>
  <si>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</si>
  <si>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</si>
  <si>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</si>
  <si>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</si>
  <si>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</si>
  <si>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</si>
  <si>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</si>
  <si>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</si>
  <si>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</si>
  <si>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</si>
  <si>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</si>
  <si>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</si>
  <si>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</si>
  <si>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</si>
  <si>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</si>
  <si>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</si>
  <si>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</si>
  <si>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</si>
  <si>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</si>
  <si>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</si>
  <si>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</si>
  <si>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</si>
  <si>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</si>
  <si>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</si>
  <si>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</si>
  <si>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</si>
  <si>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</si>
  <si>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</si>
  <si>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</si>
  <si>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</si>
  <si>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</si>
  <si>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</si>
  <si>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</si>
  <si>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</si>
  <si>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</si>
  <si>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</si>
  <si>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</si>
  <si>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</si>
  <si>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</si>
  <si>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</si>
  <si>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</si>
  <si>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</si>
  <si>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</si>
  <si>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</si>
  <si>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</si>
  <si>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</si>
  <si>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</si>
  <si>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</si>
  <si>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</si>
  <si>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</si>
  <si>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</si>
  <si>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</si>
  <si>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</si>
  <si>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</si>
  <si>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</si>
  <si>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</si>
  <si>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</si>
  <si>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</si>
  <si>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</si>
  <si>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</si>
  <si>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</si>
  <si>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</si>
  <si>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</si>
  <si>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</si>
  <si>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</si>
  <si>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</si>
  <si>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</si>
  <si>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</si>
  <si>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</si>
  <si>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</si>
  <si>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</si>
  <si>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</si>
  <si>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</si>
  <si>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</si>
  <si>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</si>
  <si>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</si>
  <si>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</si>
  <si>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</si>
  <si>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</si>
  <si>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</si>
  <si>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</si>
  <si>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</si>
  <si>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</si>
  <si>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</si>
  <si>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</si>
  <si>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</si>
  <si>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</si>
  <si>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</si>
  <si>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</si>
  <si>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</si>
  <si>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</si>
  <si>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</si>
  <si>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</si>
  <si>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</si>
  <si>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</si>
  <si>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</si>
  <si>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</si>
  <si>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</si>
  <si>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</si>
  <si>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</si>
  <si>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</si>
  <si>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</si>
  <si>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</si>
  <si>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</si>
  <si>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</si>
  <si>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</si>
  <si>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</si>
  <si>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</si>
  <si>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</si>
  <si>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</si>
  <si>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</si>
  <si>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</si>
  <si>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</si>
  <si>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</si>
  <si>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</si>
  <si>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</si>
  <si>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</si>
  <si>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</si>
  <si>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</si>
  <si>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</si>
  <si>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</si>
  <si>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</si>
  <si>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</si>
  <si>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</si>
  <si>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</si>
  <si>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</si>
  <si>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</si>
  <si>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</si>
  <si>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</si>
  <si>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</si>
  <si>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</si>
  <si>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</si>
  <si>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</si>
  <si>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</si>
  <si>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</si>
  <si>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</si>
  <si>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</si>
  <si>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</si>
  <si>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</si>
  <si>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</si>
  <si>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</si>
  <si>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</si>
  <si>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</si>
  <si>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</si>
  <si>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</si>
  <si>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</si>
  <si>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</si>
  <si>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</si>
  <si>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</si>
  <si>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</si>
  <si>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</si>
  <si>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</si>
  <si>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</si>
  <si>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</si>
  <si>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</si>
  <si>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</si>
  <si>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</si>
  <si>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</si>
  <si>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</si>
  <si>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</si>
  <si>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</si>
  <si>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</si>
  <si>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</si>
  <si>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</si>
  <si>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</si>
  <si>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</si>
  <si>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</si>
  <si>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</si>
  <si>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</si>
  <si>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</si>
  <si>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</si>
  <si>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</si>
  <si>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</si>
  <si>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</si>
  <si>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</si>
  <si>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</si>
  <si>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</si>
  <si>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</si>
  <si>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</si>
  <si>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</si>
  <si>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</si>
  <si>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</si>
  <si>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</si>
  <si>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</si>
  <si>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</si>
  <si>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</si>
  <si>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</si>
  <si>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</si>
  <si>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</si>
  <si>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</si>
  <si>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</si>
  <si>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</si>
  <si>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</si>
  <si>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</si>
  <si>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</si>
  <si>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</si>
  <si>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</si>
  <si>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</si>
  <si>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</si>
  <si>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</si>
  <si>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</si>
  <si>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</si>
  <si>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</si>
  <si>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</si>
  <si>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</si>
  <si>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</si>
  <si>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</si>
  <si>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</si>
  <si>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</si>
  <si>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</si>
  <si>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</si>
  <si>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</si>
  <si>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</si>
  <si>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</si>
  <si>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</si>
  <si>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</si>
  <si>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</si>
  <si>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</si>
  <si>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</si>
  <si>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</si>
  <si>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</si>
  <si>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</si>
  <si>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</si>
  <si>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</si>
  <si>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</si>
  <si>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</si>
  <si>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</si>
  <si>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</si>
  <si>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</si>
  <si>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</si>
  <si>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</si>
  <si>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</si>
  <si>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</si>
  <si>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</si>
  <si>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</si>
  <si>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</si>
  <si>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</si>
  <si>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</si>
  <si>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</si>
  <si>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</si>
  <si>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</si>
  <si>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</si>
  <si>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</si>
  <si>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</si>
  <si>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</si>
  <si>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</si>
  <si>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</si>
  <si>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</si>
  <si>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</si>
  <si>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</si>
  <si>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</si>
  <si>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</si>
  <si>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</si>
  <si>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</si>
  <si>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</si>
  <si>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</si>
  <si>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</si>
  <si>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</si>
  <si>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</si>
  <si>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</si>
  <si>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</si>
  <si>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</si>
  <si>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</si>
  <si>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</si>
  <si>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</si>
  <si>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</si>
  <si>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</si>
  <si>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</si>
  <si>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</si>
  <si>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</si>
  <si>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</si>
  <si>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</si>
  <si>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</si>
  <si>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</si>
  <si>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</si>
  <si>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</si>
  <si>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</si>
  <si>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</si>
  <si>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</si>
  <si>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</si>
  <si>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</si>
  <si>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</si>
  <si>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</si>
  <si>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</si>
  <si>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</si>
  <si>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</si>
  <si>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</si>
  <si>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</si>
  <si>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</si>
  <si>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</si>
  <si>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</si>
  <si>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</si>
  <si>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</si>
  <si>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</si>
  <si>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</si>
  <si>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</si>
  <si>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</si>
  <si>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</si>
  <si>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</si>
  <si>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</si>
  <si>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</si>
  <si>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</si>
  <si>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</si>
  <si>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</si>
  <si>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</si>
  <si>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</si>
  <si>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</si>
  <si>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</si>
  <si>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</si>
  <si>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</si>
  <si>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</si>
  <si>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</si>
  <si>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</si>
  <si>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</si>
  <si>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</si>
  <si>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</si>
  <si>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</si>
  <si>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</si>
  <si>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</si>
  <si>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</si>
  <si>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</si>
  <si>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</si>
  <si>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</si>
  <si>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</si>
  <si>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</si>
  <si>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</si>
  <si>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</si>
  <si>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</si>
  <si>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</si>
  <si>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</si>
  <si>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</si>
  <si>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</si>
  <si>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</si>
  <si>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</si>
  <si>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</si>
  <si>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</si>
  <si>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</si>
  <si>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</si>
  <si>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</si>
  <si>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</si>
  <si>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</si>
  <si>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</si>
  <si>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</si>
  <si>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</si>
  <si>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</si>
  <si>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</si>
  <si>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</si>
  <si>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</si>
  <si>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</si>
  <si>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</si>
  <si>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</si>
  <si>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</si>
  <si>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</si>
  <si>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</si>
  <si>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</si>
  <si>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</si>
  <si>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</si>
  <si>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</si>
  <si>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</si>
  <si>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</si>
  <si>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</si>
  <si>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</si>
  <si>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</si>
  <si>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</si>
  <si>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</si>
  <si>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</si>
  <si>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</si>
  <si>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</si>
  <si>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</si>
  <si>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</si>
  <si>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</si>
  <si>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</si>
  <si>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</si>
  <si>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</si>
  <si>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</si>
  <si>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</si>
  <si>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</si>
  <si>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</si>
  <si>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</si>
  <si>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</si>
  <si>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</si>
  <si>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</si>
  <si>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</si>
  <si>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</si>
  <si>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</si>
  <si>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</si>
  <si>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</si>
  <si>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</si>
  <si>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</si>
  <si>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</si>
  <si>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</si>
  <si>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</si>
  <si>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</si>
  <si>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</si>
  <si>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</si>
  <si>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</si>
  <si>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</si>
  <si>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</si>
  <si>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</si>
  <si>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</si>
  <si>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</si>
  <si>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</si>
  <si>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</si>
  <si>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</si>
  <si>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</si>
  <si>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</si>
  <si>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</si>
  <si>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</si>
  <si>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</si>
  <si>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</si>
  <si>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</si>
  <si>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</si>
  <si>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</si>
  <si>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</si>
  <si>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</si>
  <si>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</si>
  <si>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</si>
  <si>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</si>
  <si>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</si>
  <si>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</si>
  <si>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</si>
  <si>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</si>
  <si>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</si>
  <si>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</si>
  <si>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</si>
  <si>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</si>
  <si>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</si>
  <si>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</si>
  <si>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</si>
  <si>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</si>
  <si>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</si>
  <si>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</si>
  <si>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</si>
  <si>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</si>
  <si>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</si>
  <si>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</si>
  <si>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</si>
  <si>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</si>
  <si>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</si>
  <si>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</si>
  <si>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</si>
  <si>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</si>
  <si>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</si>
  <si>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</si>
  <si>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</si>
  <si>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</si>
  <si>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</si>
  <si>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</si>
  <si>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</si>
  <si>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</si>
  <si>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</si>
  <si>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</si>
  <si>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</si>
  <si>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</si>
  <si>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</si>
  <si>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</si>
  <si>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</si>
  <si>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</si>
  <si>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</si>
  <si>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</si>
  <si>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</si>
  <si>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</si>
  <si>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</si>
  <si>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</si>
  <si>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</si>
  <si>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</si>
  <si>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</si>
  <si>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</si>
  <si>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</si>
  <si>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</si>
  <si>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</si>
  <si>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</si>
  <si>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</si>
  <si>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</si>
  <si>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</si>
  <si>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</si>
  <si>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</si>
  <si>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</si>
  <si>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</si>
  <si>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</si>
  <si>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</si>
  <si>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</si>
  <si>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</si>
  <si>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</si>
  <si>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</si>
  <si>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</si>
  <si>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</si>
  <si>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</si>
  <si>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</si>
  <si>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</si>
  <si>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</si>
  <si>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</si>
  <si>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</si>
  <si>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</si>
  <si>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</si>
  <si>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</si>
  <si>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</si>
  <si>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</si>
  <si>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</si>
  <si>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</si>
  <si>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</si>
  <si>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</si>
  <si>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</si>
  <si>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</si>
  <si>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</si>
  <si>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</si>
  <si>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</si>
  <si>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</si>
  <si>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</si>
  <si>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</si>
  <si>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</si>
  <si>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</si>
  <si>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</si>
  <si>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</si>
  <si>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</si>
  <si>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</si>
  <si>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</si>
  <si>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</si>
  <si>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</si>
  <si>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</si>
  <si>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</si>
  <si>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</si>
  <si>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</si>
  <si>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</si>
  <si>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</si>
  <si>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</si>
  <si>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</si>
  <si>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</si>
  <si>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</si>
  <si>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</si>
  <si>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</si>
  <si>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</si>
  <si>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</si>
  <si>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</si>
  <si>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</si>
  <si>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</si>
  <si>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</si>
  <si>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</si>
  <si>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</si>
  <si>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</si>
  <si>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</si>
  <si>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</si>
  <si>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</si>
  <si>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</si>
  <si>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</si>
  <si>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</si>
  <si>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</si>
  <si>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</si>
  <si>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</si>
  <si>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</si>
  <si>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</si>
  <si>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</si>
  <si>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</si>
  <si>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</si>
  <si>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</si>
  <si>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</si>
  <si>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</si>
  <si>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</si>
  <si>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</si>
  <si>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</si>
  <si>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</si>
  <si>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</si>
  <si>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</si>
  <si>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</si>
  <si>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</si>
  <si>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</si>
  <si>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</si>
  <si>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</si>
  <si>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</si>
  <si>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</si>
  <si>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</si>
  <si>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</si>
  <si>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</si>
  <si>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</si>
  <si>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</si>
  <si>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</si>
  <si>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</si>
  <si>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</si>
  <si>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</si>
  <si>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</si>
  <si>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</si>
  <si>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</si>
  <si>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</si>
  <si>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</si>
  <si>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</si>
  <si>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</si>
  <si>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</si>
  <si>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</si>
  <si>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</si>
  <si>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</si>
  <si>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</si>
  <si>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</si>
  <si>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</si>
  <si>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</si>
  <si>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</si>
  <si>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</si>
  <si>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</si>
  <si>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</si>
  <si>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</si>
  <si>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</si>
  <si>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</si>
  <si>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</si>
  <si>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</si>
  <si>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</si>
  <si>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</si>
  <si>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</si>
  <si>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</si>
  <si>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</si>
  <si>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</si>
  <si>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</si>
  <si>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</si>
  <si>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</si>
  <si>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</si>
  <si>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</si>
  <si>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</si>
  <si>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</si>
  <si>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</si>
  <si>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</si>
  <si>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</si>
  <si>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</si>
  <si>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</si>
  <si>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</si>
  <si>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</si>
  <si>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</si>
  <si>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</si>
  <si>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</si>
  <si>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</si>
  <si>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</si>
  <si>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</si>
  <si>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</si>
  <si>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</si>
  <si>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</si>
  <si>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</si>
  <si>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</si>
  <si>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</si>
  <si>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</si>
  <si>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</si>
  <si>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</si>
  <si>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</si>
  <si>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</si>
  <si>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</si>
  <si>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</si>
  <si>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</si>
  <si>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</si>
  <si>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</si>
  <si>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</si>
  <si>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</si>
  <si>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</si>
  <si>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</si>
  <si>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</si>
  <si>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</si>
  <si>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</si>
  <si>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</si>
  <si>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</si>
  <si>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</si>
  <si>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</si>
  <si>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</si>
  <si>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</si>
  <si>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</si>
  <si>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</si>
  <si>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</si>
  <si>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</si>
  <si>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</si>
  <si>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</si>
  <si>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</si>
  <si>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</si>
  <si>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</si>
  <si>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</si>
  <si>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</si>
  <si>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</si>
  <si>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</si>
  <si>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</si>
  <si>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</si>
  <si>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</si>
  <si>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</si>
  <si>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</si>
  <si>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</si>
  <si>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</si>
  <si>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</si>
  <si>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</si>
  <si>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</si>
  <si>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</si>
  <si>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</si>
  <si>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</si>
  <si>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</si>
  <si>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</si>
  <si>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</si>
  <si>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</si>
  <si>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</si>
  <si>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</si>
  <si>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</si>
  <si>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</si>
  <si>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</si>
  <si>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</si>
  <si>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</si>
  <si>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</si>
  <si>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</si>
  <si>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</si>
  <si>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</si>
  <si>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</si>
  <si>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</si>
  <si>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</si>
  <si>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</si>
  <si>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</si>
  <si>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</si>
  <si>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</si>
  <si>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</si>
  <si>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</si>
  <si>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</si>
  <si>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</si>
  <si>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</si>
  <si>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</si>
  <si>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</si>
  <si>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</si>
  <si>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</si>
  <si>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</si>
  <si>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</si>
  <si>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</si>
  <si>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</si>
  <si>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</si>
  <si>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</si>
  <si>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</si>
  <si>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</si>
  <si>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</si>
  <si>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</si>
  <si>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</si>
  <si>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</si>
  <si>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</si>
  <si>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</si>
  <si>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</si>
  <si>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</si>
  <si>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</si>
  <si>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</si>
  <si>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</si>
  <si>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</si>
  <si>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</si>
  <si>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</si>
  <si>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</si>
  <si>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</si>
  <si>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</si>
  <si>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</si>
  <si>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</si>
  <si>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</si>
  <si>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</si>
  <si>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</si>
  <si>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</si>
  <si>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</si>
  <si>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</si>
  <si>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</si>
  <si>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</si>
  <si>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</si>
  <si>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</si>
  <si>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</si>
  <si>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</si>
  <si>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</si>
  <si>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</si>
  <si>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</si>
  <si>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</si>
  <si>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</si>
  <si>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</si>
  <si>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</si>
  <si>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</si>
  <si>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</si>
  <si>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</si>
  <si>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</si>
  <si>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</si>
  <si>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</si>
  <si>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</si>
  <si>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</si>
  <si>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</si>
  <si>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</si>
  <si>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</si>
  <si>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</si>
  <si>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</si>
  <si>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</si>
  <si>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</si>
  <si>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</si>
  <si>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</si>
  <si>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</si>
  <si>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</si>
  <si>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</si>
  <si>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</si>
  <si>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</si>
  <si>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</si>
  <si>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</si>
  <si>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</si>
  <si>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</si>
  <si>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</si>
  <si>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</si>
  <si>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</si>
  <si>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</si>
  <si>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</si>
  <si>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</si>
  <si>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</si>
  <si>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</si>
  <si>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</si>
  <si>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</si>
  <si>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</si>
  <si>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</si>
  <si>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</si>
  <si>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</si>
  <si>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</si>
  <si>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</si>
  <si>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</si>
  <si>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</si>
  <si>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</si>
  <si>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</si>
  <si>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</si>
  <si>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</si>
  <si>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</si>
  <si>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</si>
  <si>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</si>
  <si>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</si>
  <si>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</si>
  <si>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</si>
  <si>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</si>
  <si>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</si>
  <si>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</si>
  <si>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</si>
  <si>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</si>
  <si>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</si>
  <si>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</si>
  <si>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</si>
  <si>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</si>
  <si>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</si>
  <si>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</si>
  <si>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</si>
  <si>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</si>
  <si>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</si>
  <si>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</si>
  <si>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</si>
  <si>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</si>
  <si>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</si>
  <si>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</si>
  <si>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</si>
  <si>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</si>
  <si>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</si>
  <si>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</si>
  <si>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</si>
  <si>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</si>
  <si>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</si>
  <si>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</si>
  <si>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</si>
  <si>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</si>
  <si>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</si>
  <si>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</si>
  <si>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</si>
  <si>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</si>
  <si>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</si>
  <si>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</si>
  <si>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</si>
  <si>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</si>
  <si>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</si>
  <si>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</si>
  <si>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</si>
  <si>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</si>
  <si>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</si>
  <si>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</si>
  <si>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</si>
  <si>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</si>
  <si>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</si>
  <si>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</si>
  <si>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</si>
  <si>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</si>
  <si>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</si>
  <si>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</si>
  <si>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</si>
  <si>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</si>
  <si>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</si>
  <si>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</si>
  <si>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</si>
  <si>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</si>
  <si>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</si>
  <si>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</si>
  <si>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</si>
  <si>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</si>
  <si>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</si>
  <si>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</si>
  <si>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</si>
  <si>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</si>
  <si>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</si>
  <si>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</si>
  <si>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</si>
  <si>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</si>
  <si>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</si>
  <si>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</si>
  <si>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</si>
  <si>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</si>
  <si>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</si>
  <si>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</si>
  <si>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</si>
  <si>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</si>
  <si>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</si>
  <si>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</si>
  <si>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</si>
  <si>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</si>
  <si>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</si>
  <si>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</si>
  <si>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</si>
  <si>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</si>
  <si>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</si>
  <si>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</si>
  <si>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</si>
  <si>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</si>
  <si>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</si>
  <si>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</si>
  <si>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</si>
  <si>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</si>
  <si>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</si>
  <si>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</si>
  <si>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</si>
  <si>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</si>
  <si>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</si>
  <si>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</si>
  <si>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</si>
  <si>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</si>
  <si>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</si>
  <si>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</si>
  <si>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</si>
  <si>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</si>
  <si>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</si>
  <si>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</si>
  <si>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</si>
  <si>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</si>
  <si>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</si>
  <si>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</si>
  <si>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</si>
  <si>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</si>
  <si>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</si>
  <si>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</si>
  <si>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</si>
  <si>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</si>
  <si>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</si>
  <si>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</si>
  <si>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</si>
  <si>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</si>
  <si>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</si>
  <si>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</si>
  <si>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</si>
  <si>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</si>
  <si>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</si>
  <si>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</si>
  <si>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</si>
  <si>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</si>
  <si>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</si>
  <si>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</si>
  <si>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</si>
  <si>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</si>
  <si>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</si>
  <si>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</si>
  <si>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</si>
  <si>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</si>
  <si>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</si>
  <si>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</si>
  <si>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</si>
  <si>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</si>
  <si>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</si>
  <si>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</si>
  <si>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</si>
  <si>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</si>
  <si>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</si>
  <si>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</si>
  <si>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</si>
  <si>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</si>
  <si>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</si>
  <si>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</si>
  <si>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</si>
  <si>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</si>
  <si>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</si>
  <si>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</si>
  <si>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</si>
  <si>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</si>
  <si>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</si>
  <si>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</si>
  <si>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</si>
  <si>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</si>
  <si>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</si>
  <si>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</si>
  <si>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</si>
  <si>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</si>
  <si>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</si>
  <si>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</si>
  <si>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</si>
  <si>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</si>
  <si>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</si>
  <si>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</si>
  <si>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</si>
  <si>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</si>
  <si>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</si>
  <si>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</si>
  <si>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</si>
  <si>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</si>
  <si>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</si>
  <si>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</si>
  <si>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</si>
  <si>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</si>
  <si>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</si>
  <si>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</si>
  <si>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</si>
  <si>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</si>
  <si>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</si>
  <si>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</si>
  <si>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</si>
  <si>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</si>
  <si>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</si>
  <si>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</si>
  <si>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</si>
  <si>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</si>
  <si>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</si>
  <si>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</si>
  <si>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</si>
  <si>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</si>
  <si>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</si>
  <si>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</si>
  <si>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</si>
  <si>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</si>
  <si>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</si>
  <si>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</si>
  <si>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</si>
  <si>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</si>
  <si>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</si>
  <si>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</si>
  <si>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</si>
  <si>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</si>
  <si>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</si>
  <si>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</si>
  <si>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</si>
  <si>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</si>
  <si>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</si>
  <si>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</si>
  <si>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</si>
  <si>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</si>
  <si>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</si>
  <si>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</si>
  <si>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</si>
  <si>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</si>
  <si>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</si>
  <si>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</si>
  <si>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</si>
  <si>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</si>
  <si>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</si>
  <si>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</si>
  <si>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</si>
  <si>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</si>
  <si>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</si>
  <si>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</si>
  <si>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</si>
  <si>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</si>
  <si>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</si>
  <si>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</si>
  <si>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</si>
  <si>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</si>
  <si>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</si>
  <si>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</si>
  <si>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</si>
  <si>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</si>
  <si>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</si>
  <si>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</si>
  <si>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</si>
  <si>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</si>
  <si>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</si>
  <si>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</si>
  <si>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</si>
  <si>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</si>
  <si>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</si>
  <si>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</si>
  <si>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</si>
  <si>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</si>
  <si>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</si>
  <si>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</si>
  <si>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</si>
  <si>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</si>
  <si>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</si>
  <si>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</si>
  <si>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</si>
  <si>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</si>
  <si>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</si>
  <si>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</si>
  <si>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</si>
  <si>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</si>
  <si>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</si>
  <si>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</si>
  <si>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</si>
  <si>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</si>
  <si>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</si>
  <si>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</si>
  <si>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</si>
  <si>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</si>
  <si>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</si>
  <si>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</si>
  <si>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</si>
  <si>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</si>
  <si>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</si>
  <si>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</si>
  <si>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</si>
  <si>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</si>
  <si>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</si>
  <si>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</si>
  <si>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</si>
  <si>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</si>
  <si>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</si>
  <si>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</si>
  <si>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</si>
  <si>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</si>
  <si>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</si>
  <si>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</si>
  <si>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</si>
  <si>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</si>
  <si>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</si>
  <si>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</si>
  <si>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</si>
  <si>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</si>
  <si>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</si>
  <si>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</si>
  <si>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</si>
  <si>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</si>
  <si>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</si>
  <si>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</si>
  <si>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</si>
  <si>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</si>
  <si>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</si>
  <si>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</si>
  <si>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</si>
  <si>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</si>
  <si>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</si>
  <si>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</si>
  <si>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</si>
  <si>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</si>
  <si>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</si>
  <si>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</si>
  <si>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</si>
  <si>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</si>
  <si>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</si>
  <si>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</si>
  <si>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</si>
  <si>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</si>
  <si>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</si>
  <si>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</si>
  <si>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</si>
  <si>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</si>
  <si>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</si>
  <si>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</si>
  <si>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</si>
  <si>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</si>
  <si>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</si>
  <si>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</si>
  <si>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</si>
  <si>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</si>
  <si>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</si>
  <si>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</si>
  <si>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</si>
  <si>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</si>
  <si>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</si>
  <si>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</si>
  <si>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</si>
  <si>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</si>
  <si>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</si>
  <si>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</si>
  <si>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</si>
  <si>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</si>
  <si>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</si>
  <si>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</si>
  <si>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</si>
  <si>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</si>
  <si>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</si>
  <si>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</si>
  <si>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</si>
  <si>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</si>
  <si>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</si>
  <si>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</si>
  <si>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</si>
  <si>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</si>
  <si>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</si>
  <si>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</si>
  <si>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</si>
  <si>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</si>
  <si>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</si>
  <si>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</si>
  <si>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</si>
  <si>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</si>
  <si>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</si>
  <si>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</si>
  <si>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</si>
  <si>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</si>
  <si>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</si>
  <si>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</si>
  <si>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</si>
  <si>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</si>
  <si>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</si>
  <si>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</si>
  <si>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</si>
  <si>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</si>
  <si>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</si>
  <si>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</si>
  <si>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</si>
  <si>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</si>
  <si>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</si>
  <si>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</si>
  <si>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</si>
  <si>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</si>
  <si>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</si>
  <si>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</si>
  <si>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</si>
  <si>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</si>
  <si>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</si>
  <si>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</si>
  <si>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</si>
  <si>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</si>
  <si>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</si>
  <si>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</si>
  <si>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</si>
  <si>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</si>
  <si>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</si>
  <si>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</si>
  <si>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</si>
  <si>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</si>
  <si>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</si>
  <si>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</si>
  <si>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</si>
  <si>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</si>
  <si>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</si>
  <si>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</si>
  <si>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</si>
  <si>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</si>
  <si>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</si>
  <si>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</si>
  <si>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</si>
  <si>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</si>
  <si>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</si>
  <si>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</si>
  <si>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</si>
  <si>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</si>
  <si>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</si>
  <si>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</si>
  <si>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</si>
  <si>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</si>
  <si>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</si>
  <si>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</si>
  <si>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</si>
  <si>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</si>
  <si>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</si>
  <si>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</si>
  <si>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</si>
  <si>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</si>
  <si>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</si>
  <si>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</si>
  <si>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</si>
  <si>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</si>
  <si>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</si>
  <si>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</si>
  <si>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</si>
  <si>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</si>
  <si>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</si>
  <si>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</si>
  <si>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</si>
  <si>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</si>
  <si>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</si>
  <si>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</si>
  <si>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</si>
  <si>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</si>
  <si>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</si>
  <si>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</si>
  <si>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</si>
  <si>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</si>
  <si>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</si>
  <si>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</si>
  <si>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</si>
  <si>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</si>
  <si>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</si>
  <si>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</si>
  <si>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</si>
  <si>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</si>
  <si>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</si>
  <si>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</si>
  <si>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</si>
  <si>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</si>
  <si>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</si>
  <si>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</si>
  <si>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</si>
  <si>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</si>
  <si>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</si>
  <si>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</si>
  <si>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</si>
  <si>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</si>
  <si>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</si>
  <si>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</si>
  <si>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</si>
  <si>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</si>
  <si>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</si>
  <si>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</si>
  <si>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</si>
  <si>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</si>
  <si>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</si>
  <si>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</si>
  <si>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</si>
  <si>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</si>
  <si>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</si>
  <si>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</si>
  <si>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</si>
  <si>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</si>
  <si>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</si>
  <si>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</si>
  <si>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</si>
  <si>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</si>
  <si>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</si>
  <si>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</si>
  <si>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</si>
  <si>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</si>
  <si>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</si>
  <si>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</si>
  <si>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</si>
  <si>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</si>
  <si>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</si>
  <si>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</si>
  <si>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</si>
  <si>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</si>
  <si>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</si>
  <si>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</si>
  <si>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</si>
  <si>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</si>
  <si>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</si>
  <si>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</si>
  <si>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</si>
  <si>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</si>
  <si>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</si>
  <si>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</si>
  <si>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</si>
  <si>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</si>
  <si>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</si>
  <si>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</si>
  <si>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</si>
  <si>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</si>
  <si>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</si>
  <si>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</si>
  <si>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</si>
  <si>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</si>
  <si>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</si>
  <si>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</si>
  <si>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</si>
  <si>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</si>
  <si>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</si>
  <si>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</si>
  <si>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</si>
  <si>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</si>
  <si>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</si>
  <si>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</si>
  <si>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</si>
  <si>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</si>
  <si>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</si>
  <si>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</si>
  <si>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</si>
  <si>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</si>
  <si>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</si>
  <si>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</si>
  <si>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</si>
  <si>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</si>
  <si>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</si>
  <si>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</si>
  <si>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</si>
  <si>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</si>
  <si>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</si>
  <si>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</si>
  <si>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</si>
  <si>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</si>
  <si>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</si>
  <si>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</si>
  <si>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</si>
  <si>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</si>
  <si>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</si>
  <si>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</si>
  <si>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</si>
  <si>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</si>
  <si>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</si>
  <si>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</si>
  <si>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</si>
  <si>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</si>
  <si>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</si>
  <si>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</si>
  <si>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</si>
  <si>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</si>
  <si>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</si>
  <si>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</si>
  <si>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</si>
  <si>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</si>
  <si>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</si>
  <si>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</si>
  <si>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</si>
  <si>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</si>
  <si>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</si>
  <si>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</si>
  <si>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</si>
  <si>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</si>
  <si>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</si>
  <si>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</si>
  <si>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</si>
  <si>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</si>
  <si>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</si>
  <si>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</si>
  <si>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</si>
  <si>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</si>
  <si>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</si>
  <si>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</si>
  <si>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</si>
  <si>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</si>
  <si>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</si>
  <si>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</si>
  <si>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</si>
  <si>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</si>
  <si>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</si>
  <si>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</si>
  <si>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</si>
  <si>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</si>
  <si>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</si>
  <si>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</si>
  <si>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</si>
  <si>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</si>
  <si>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</si>
  <si>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</si>
  <si>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</si>
  <si>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</si>
  <si>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</si>
  <si>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</si>
  <si>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</si>
  <si>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</si>
  <si>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</si>
  <si>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</si>
  <si>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</si>
  <si>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</si>
  <si>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</si>
  <si>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</si>
  <si>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</si>
  <si>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</si>
  <si>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</si>
  <si>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</si>
  <si>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</si>
  <si>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</si>
  <si>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</si>
  <si>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</si>
  <si>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</si>
  <si>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</si>
  <si>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</si>
  <si>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</si>
  <si>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</si>
  <si>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</si>
  <si>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</si>
  <si>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</si>
  <si>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</si>
  <si>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</si>
  <si>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</si>
  <si>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</si>
  <si>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</si>
  <si>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</si>
  <si>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</si>
  <si>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</si>
  <si>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</si>
  <si>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</si>
  <si>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</si>
  <si>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</si>
  <si>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</si>
  <si>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</si>
  <si>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</si>
  <si>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</si>
  <si>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</si>
  <si>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</si>
  <si>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</si>
  <si>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</si>
  <si>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</si>
  <si>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</si>
  <si>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</si>
  <si>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</si>
  <si>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</si>
  <si>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</si>
  <si>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</si>
  <si>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</si>
  <si>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</si>
  <si>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</si>
  <si>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</si>
  <si>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</si>
  <si>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</si>
  <si>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</si>
  <si>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</si>
  <si>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</si>
  <si>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</si>
  <si>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</si>
  <si>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</si>
  <si>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</si>
  <si>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</si>
  <si>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</si>
  <si>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</si>
  <si>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</si>
  <si>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</si>
  <si>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</si>
  <si>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</si>
  <si>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</si>
  <si>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</si>
  <si>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</si>
  <si>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</si>
  <si>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</si>
  <si>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</si>
  <si>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</si>
  <si>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</si>
  <si>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</si>
  <si>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</si>
  <si>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</si>
  <si>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</si>
  <si>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</si>
  <si>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</si>
  <si>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</si>
  <si>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</si>
  <si>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</si>
  <si>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</si>
  <si>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</si>
  <si>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</si>
  <si>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</si>
  <si>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</si>
  <si>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</si>
  <si>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</si>
  <si>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</si>
  <si>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</si>
  <si>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</si>
  <si>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</si>
  <si>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</si>
  <si>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</si>
  <si>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</si>
  <si>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</si>
  <si>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</si>
  <si>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</si>
  <si>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</si>
  <si>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</si>
  <si>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</si>
  <si>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</si>
  <si>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</si>
  <si>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</si>
  <si>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</si>
  <si>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</si>
  <si>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</si>
  <si>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</si>
  <si>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</si>
  <si>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</si>
  <si>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</si>
  <si>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</si>
  <si>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</si>
  <si>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</si>
  <si>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</si>
  <si>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</si>
  <si>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</si>
  <si>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</si>
  <si>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</si>
  <si>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</si>
  <si>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</si>
  <si>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</si>
  <si>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</si>
  <si>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</si>
  <si>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</si>
  <si>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</si>
  <si>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</si>
  <si>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</si>
  <si>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</si>
  <si>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</si>
  <si>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</si>
  <si>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</si>
  <si>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</si>
  <si>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</si>
  <si>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</si>
  <si>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</si>
  <si>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</si>
  <si>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</si>
  <si>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</si>
  <si>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</si>
  <si>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</si>
  <si>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</si>
  <si>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</si>
  <si>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</si>
  <si>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</si>
  <si>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</si>
  <si>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</si>
  <si>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</si>
  <si>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</si>
  <si>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</si>
  <si>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</si>
  <si>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</si>
  <si>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</si>
  <si>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</si>
  <si>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</si>
  <si>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</si>
  <si>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</si>
  <si>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</si>
  <si>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</si>
  <si>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</si>
  <si>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</si>
  <si>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</si>
  <si>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</si>
  <si>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</si>
  <si>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</si>
  <si>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</si>
  <si>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</si>
  <si>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</si>
  <si>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</si>
  <si>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</si>
  <si>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</si>
  <si>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</si>
  <si>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</si>
  <si>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</si>
  <si>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</si>
  <si>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</si>
  <si>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</si>
  <si>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</si>
  <si>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</si>
  <si>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</si>
  <si>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</si>
  <si>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</si>
  <si>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</si>
  <si>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</si>
  <si>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</si>
  <si>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</si>
  <si>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</si>
  <si>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</si>
  <si>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</si>
  <si>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</si>
  <si>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</si>
  <si>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</si>
  <si>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</si>
  <si>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</si>
  <si>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</si>
  <si>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</si>
  <si>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</si>
  <si>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</si>
  <si>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</si>
  <si>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</si>
  <si>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</si>
  <si>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</si>
  <si>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</si>
  <si>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</si>
  <si>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</si>
  <si>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</si>
  <si>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</si>
  <si>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</si>
  <si>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</si>
  <si>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</si>
  <si>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</si>
  <si>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</si>
  <si>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</si>
  <si>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</si>
  <si>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</si>
  <si>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</si>
  <si>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</si>
  <si>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</si>
  <si>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</si>
  <si>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</si>
  <si>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</si>
  <si>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</si>
  <si>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</si>
  <si>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</si>
  <si>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</si>
  <si>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</si>
  <si>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</si>
  <si>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</si>
  <si>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</si>
  <si>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</si>
  <si>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</si>
  <si>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</si>
  <si>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</si>
  <si>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</si>
  <si>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</si>
  <si>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</si>
  <si>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</si>
  <si>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</si>
  <si>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</si>
  <si>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</si>
  <si>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</si>
  <si>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</si>
  <si>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</si>
  <si>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</si>
  <si>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</si>
  <si>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</si>
  <si>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</si>
  <si>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</si>
  <si>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</si>
  <si>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</si>
  <si>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</si>
  <si>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</si>
  <si>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</si>
  <si>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</si>
  <si>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</si>
  <si>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</si>
  <si>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</si>
  <si>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</si>
  <si>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</si>
  <si>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</si>
  <si>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</si>
  <si>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</si>
  <si>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</si>
  <si>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</si>
  <si>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</si>
  <si>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</si>
  <si>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</si>
  <si>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</si>
  <si>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</si>
  <si>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</si>
  <si>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</si>
  <si>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</si>
  <si>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</si>
  <si>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</si>
  <si>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</si>
  <si>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</si>
  <si>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</si>
  <si>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</si>
  <si>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</si>
  <si>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</si>
  <si>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</si>
  <si>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</si>
  <si>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</si>
  <si>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</si>
  <si>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</si>
  <si>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</si>
  <si>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</si>
  <si>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</si>
  <si>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</si>
  <si>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</si>
  <si>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</si>
  <si>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</si>
  <si>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</si>
  <si>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</si>
  <si>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</si>
  <si>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</si>
  <si>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</si>
  <si>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</si>
  <si>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</si>
  <si>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</si>
  <si>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</si>
  <si>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</si>
  <si>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</si>
  <si>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</si>
  <si>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</si>
  <si>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</si>
  <si>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</si>
  <si>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</si>
  <si>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</si>
  <si>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</si>
  <si>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</si>
  <si>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</si>
  <si>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</si>
  <si>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</si>
  <si>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</si>
  <si>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</si>
  <si>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</si>
  <si>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</si>
  <si>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</si>
  <si>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</si>
  <si>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</si>
  <si>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</si>
  <si>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</si>
  <si>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</si>
  <si>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</si>
  <si>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</si>
  <si>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</si>
  <si>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</si>
  <si>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</si>
  <si>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</si>
  <si>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</si>
  <si>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</si>
  <si>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</si>
  <si>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</si>
  <si>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</si>
  <si>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</si>
  <si>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</si>
  <si>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</si>
  <si>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</si>
  <si>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</si>
  <si>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</si>
  <si>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</si>
  <si>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</si>
  <si>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</si>
  <si>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</si>
  <si>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</si>
  <si>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</si>
  <si>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</si>
  <si>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</si>
  <si>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</si>
  <si>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</si>
  <si>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</si>
  <si>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</si>
  <si>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</si>
  <si>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</si>
  <si>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</si>
  <si>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</si>
  <si>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</si>
  <si>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</si>
  <si>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</si>
  <si>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</si>
  <si>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</si>
  <si>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</si>
  <si>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</si>
  <si>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</si>
  <si>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</si>
  <si>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</si>
  <si>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</si>
  <si>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</si>
  <si>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</si>
  <si>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</si>
  <si>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</si>
  <si>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</si>
  <si>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</si>
  <si>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</si>
  <si>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</si>
  <si>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</si>
  <si>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</si>
  <si>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</si>
  <si>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</si>
  <si>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</si>
  <si>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</si>
  <si>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</si>
  <si>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</si>
  <si>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</si>
  <si>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</si>
  <si>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</si>
  <si>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</si>
  <si>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</si>
  <si>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</si>
  <si>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</si>
  <si>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</si>
  <si>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</si>
  <si>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</si>
  <si>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</si>
  <si>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</si>
  <si>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</si>
  <si>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</si>
  <si>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</si>
  <si>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</si>
  <si>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</si>
  <si>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</si>
  <si>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</si>
  <si>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</si>
  <si>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</si>
  <si>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</si>
  <si>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</si>
  <si>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</si>
  <si>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</si>
  <si>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</si>
  <si>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</si>
  <si>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</si>
  <si>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</si>
  <si>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</si>
  <si>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</si>
  <si>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</si>
  <si>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</si>
  <si>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</si>
  <si>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</si>
  <si>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</si>
  <si>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</si>
  <si>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</si>
  <si>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</si>
  <si>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</si>
  <si>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</si>
  <si>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</si>
  <si>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</si>
  <si>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</si>
  <si>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</si>
  <si>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</si>
  <si>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</si>
  <si>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</si>
  <si>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</si>
  <si>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</si>
  <si>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</si>
  <si>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</si>
  <si>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</si>
  <si>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</si>
  <si>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</si>
  <si>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</si>
  <si>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</si>
  <si>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</si>
  <si>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</si>
  <si>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</si>
  <si>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</si>
  <si>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</si>
  <si>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</si>
  <si>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</si>
  <si>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</si>
  <si>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</si>
  <si>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</si>
  <si>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</si>
  <si>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</si>
  <si>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</si>
  <si>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</si>
  <si>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</si>
  <si>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</si>
  <si>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</si>
  <si>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</si>
  <si>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</si>
  <si>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</si>
  <si>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</si>
  <si>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</si>
  <si>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</si>
  <si>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</si>
  <si>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</si>
  <si>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</si>
  <si>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</si>
  <si>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</si>
  <si>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</si>
  <si>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</si>
  <si>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</si>
  <si>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</si>
  <si>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</si>
  <si>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</si>
  <si>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</si>
  <si>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</si>
  <si>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</si>
  <si>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</si>
  <si>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</si>
  <si>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</si>
  <si>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</si>
  <si>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</si>
  <si>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</si>
  <si>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</si>
  <si>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</si>
  <si>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</si>
  <si>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</si>
  <si>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</si>
  <si>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</si>
  <si>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</si>
  <si>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</si>
  <si>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</si>
  <si>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</si>
  <si>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</si>
  <si>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</si>
  <si>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</si>
  <si>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</si>
  <si>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</si>
  <si>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</si>
  <si>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</si>
  <si>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</si>
  <si>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</si>
  <si>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</si>
  <si>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</si>
  <si>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</si>
  <si>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</si>
  <si>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</si>
  <si>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</si>
  <si>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</si>
  <si>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</si>
  <si>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</si>
  <si>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</si>
  <si>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</si>
  <si>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</si>
  <si>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</si>
  <si>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</si>
  <si>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</si>
  <si>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</si>
  <si>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</si>
  <si>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</si>
  <si>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</si>
  <si>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</si>
  <si>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</si>
  <si>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</si>
  <si>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</si>
  <si>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</si>
  <si>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</si>
  <si>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</si>
  <si>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</si>
  <si>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</si>
  <si>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</si>
  <si>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</si>
  <si>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</si>
  <si>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</si>
  <si>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</si>
  <si>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</si>
  <si>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</si>
  <si>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</si>
  <si>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</si>
  <si>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</si>
  <si>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</si>
  <si>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</si>
  <si>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</si>
  <si>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</si>
  <si>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</si>
  <si>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</si>
  <si>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</si>
  <si>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</si>
  <si>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</si>
  <si>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</si>
  <si>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</si>
  <si>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</si>
  <si>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</si>
  <si>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</si>
  <si>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</si>
  <si>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</si>
  <si>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</si>
  <si>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</si>
  <si>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</si>
  <si>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</si>
  <si>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</si>
  <si>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</si>
  <si>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</si>
  <si>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</si>
  <si>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</si>
  <si>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</si>
  <si>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</si>
  <si>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</si>
  <si>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</si>
  <si>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</si>
  <si>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</si>
  <si>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</si>
  <si>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</si>
  <si>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</si>
  <si>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</si>
  <si>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</si>
  <si>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</si>
  <si>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</si>
  <si>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</si>
  <si>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</si>
  <si>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</si>
  <si>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</si>
  <si>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</si>
  <si>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</si>
  <si>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</si>
  <si>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</si>
  <si>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</si>
  <si>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</si>
  <si>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</si>
  <si>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</si>
  <si>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</si>
  <si>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</si>
  <si>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</si>
  <si>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</si>
  <si>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</si>
  <si>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</si>
  <si>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</si>
  <si>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</si>
  <si>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</si>
  <si>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</si>
  <si>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</si>
  <si>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</si>
  <si>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</si>
  <si>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</si>
  <si>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</si>
  <si>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</si>
  <si>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</si>
  <si>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</si>
  <si>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</si>
  <si>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</si>
  <si>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</si>
  <si>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</si>
  <si>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</si>
  <si>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</si>
  <si>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</si>
  <si>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</si>
  <si>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</si>
  <si>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</si>
  <si>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</si>
  <si>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</si>
  <si>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</si>
  <si>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</si>
  <si>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</si>
  <si>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</si>
  <si>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</si>
  <si>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</si>
  <si>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</si>
  <si>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</si>
  <si>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</si>
  <si>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</si>
  <si>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</si>
  <si>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</si>
  <si>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</si>
  <si>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</si>
  <si>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</si>
  <si>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</si>
  <si>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</si>
  <si>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</si>
  <si>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</si>
  <si>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</si>
  <si>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</si>
  <si>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</si>
  <si>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</si>
  <si>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</si>
  <si>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</si>
  <si>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</si>
  <si>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</si>
  <si>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</si>
  <si>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</si>
  <si>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</si>
  <si>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</si>
  <si>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</si>
  <si>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</si>
  <si>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</si>
  <si>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</si>
  <si>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</si>
  <si>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</si>
  <si>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</si>
  <si>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</si>
  <si>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</si>
  <si>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</si>
  <si>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</si>
  <si>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</si>
  <si>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</si>
  <si>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</si>
  <si>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</si>
  <si>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</si>
  <si>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</si>
  <si>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</si>
  <si>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</si>
  <si>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</si>
  <si>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</si>
  <si>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</si>
  <si>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</si>
  <si>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</si>
  <si>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</si>
  <si>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</si>
  <si>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</si>
  <si>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</si>
  <si>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</si>
  <si>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</si>
  <si>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</si>
  <si>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</si>
  <si>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</si>
  <si>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</si>
  <si>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</si>
  <si>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</si>
  <si>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</si>
  <si>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</si>
  <si>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</si>
  <si>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</si>
  <si>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</si>
  <si>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</si>
  <si>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</si>
  <si>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</si>
  <si>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</si>
  <si>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</si>
  <si>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</si>
  <si>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</si>
  <si>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</si>
  <si>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</si>
  <si>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</si>
  <si>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</si>
  <si>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</si>
  <si>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</si>
  <si>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</si>
  <si>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</si>
  <si>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</si>
  <si>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</si>
  <si>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</si>
  <si>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</si>
  <si>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</si>
  <si>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</si>
  <si>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</si>
  <si>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</si>
  <si>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</si>
  <si>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</si>
  <si>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</si>
  <si>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</si>
  <si>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</si>
  <si>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</si>
  <si>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</si>
  <si>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</si>
  <si>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</si>
  <si>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</si>
  <si>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</si>
  <si>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</si>
  <si>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</si>
  <si>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</si>
  <si>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</si>
  <si>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</si>
  <si>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</si>
  <si>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</si>
  <si>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</si>
  <si>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</si>
  <si>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</si>
  <si>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</si>
  <si>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</si>
  <si>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</si>
  <si>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</si>
  <si>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</si>
  <si>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</si>
  <si>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</si>
  <si>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</si>
  <si>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</si>
  <si>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</si>
  <si>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</si>
  <si>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</si>
  <si>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</si>
  <si>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</si>
  <si>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</si>
  <si>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</si>
  <si>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</si>
  <si>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</si>
  <si>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</si>
  <si>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</si>
  <si>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</si>
  <si>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</si>
  <si>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</si>
  <si>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</si>
  <si>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</si>
  <si>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</si>
  <si>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</si>
  <si>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</si>
  <si>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</si>
  <si>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</si>
  <si>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</si>
  <si>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</si>
  <si>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</si>
  <si>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</si>
  <si>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</si>
  <si>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</si>
  <si>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</si>
  <si>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</si>
  <si>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</si>
  <si>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</si>
  <si>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</si>
  <si>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</si>
  <si>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</si>
  <si>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</si>
  <si>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</si>
  <si>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</si>
  <si>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</si>
  <si>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</si>
  <si>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</si>
  <si>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</si>
  <si>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</si>
  <si>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</si>
  <si>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</si>
  <si>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</si>
  <si>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</si>
  <si>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</si>
  <si>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</si>
  <si>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</si>
  <si>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</si>
  <si>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</si>
  <si>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</si>
  <si>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</si>
  <si>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</si>
  <si>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</si>
  <si>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</si>
  <si>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</si>
  <si>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</si>
  <si>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</si>
  <si>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</si>
  <si>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</si>
  <si>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</si>
  <si>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</si>
  <si>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</si>
  <si>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</si>
  <si>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</si>
  <si>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</si>
  <si>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</si>
  <si>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</si>
  <si>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</si>
  <si>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</si>
  <si>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</si>
  <si>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</si>
  <si>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</si>
  <si>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</si>
  <si>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</si>
  <si>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</si>
  <si>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</si>
  <si>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</si>
  <si>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</si>
  <si>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</si>
  <si>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</si>
  <si>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</si>
  <si>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</si>
  <si>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</si>
  <si>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</si>
  <si>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</si>
  <si>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</si>
  <si>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</si>
  <si>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</si>
  <si>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</si>
  <si>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</si>
  <si>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</si>
  <si>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</si>
  <si>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</si>
  <si>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</si>
  <si>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</si>
  <si>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</si>
  <si>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</si>
  <si>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</si>
  <si>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</si>
  <si>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</si>
  <si>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</si>
  <si>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</si>
  <si>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</si>
  <si>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</si>
  <si>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</si>
  <si>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</si>
  <si>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</si>
  <si>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</si>
  <si>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</si>
  <si>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</si>
  <si>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</si>
  <si>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</si>
  <si>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</si>
  <si>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</si>
  <si>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</si>
  <si>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</si>
  <si>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</si>
  <si>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</si>
  <si>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</si>
  <si>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</si>
  <si>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</si>
  <si>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</si>
  <si>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</si>
  <si>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</si>
  <si>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</si>
  <si>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</si>
  <si>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</si>
  <si>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</si>
  <si>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</si>
  <si>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</si>
  <si>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</si>
  <si>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</si>
  <si>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</si>
  <si>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</si>
  <si>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</si>
  <si>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</si>
  <si>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</si>
  <si>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</si>
  <si>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</si>
  <si>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</si>
  <si>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</si>
  <si>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</si>
  <si>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</si>
  <si>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</si>
  <si>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</si>
  <si>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</si>
  <si>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</si>
  <si>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</si>
  <si>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</si>
  <si>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</si>
  <si>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</si>
  <si>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</si>
  <si>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</si>
  <si>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</si>
  <si>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</si>
  <si>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</si>
  <si>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</si>
  <si>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</si>
  <si>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</si>
  <si>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</si>
  <si>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</si>
  <si>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</si>
  <si>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</si>
  <si>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</si>
  <si>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</si>
  <si>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</si>
  <si>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</si>
  <si>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</si>
  <si>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</si>
  <si>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</si>
  <si>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</si>
  <si>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</si>
  <si>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</si>
  <si>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</si>
  <si>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</si>
  <si>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</si>
  <si>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</si>
  <si>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</si>
  <si>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</si>
  <si>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</si>
  <si>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</si>
  <si>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</si>
  <si>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</si>
  <si>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</si>
  <si>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</si>
  <si>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</si>
  <si>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</si>
  <si>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</si>
  <si>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</si>
  <si>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</si>
  <si>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</si>
  <si>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</si>
  <si>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</si>
  <si>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</si>
  <si>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</si>
  <si>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</si>
  <si>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</si>
  <si>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</si>
  <si>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</si>
  <si>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</si>
  <si>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</si>
  <si>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</si>
  <si>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</si>
  <si>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</si>
  <si>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</si>
  <si>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</si>
  <si>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</si>
  <si>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</si>
  <si>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</si>
  <si>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</si>
  <si>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</si>
  <si>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</si>
  <si>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</si>
  <si>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</si>
  <si>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</si>
  <si>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</si>
  <si>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</si>
  <si>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</si>
  <si>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</si>
  <si>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</si>
  <si>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</si>
  <si>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</si>
  <si>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</si>
  <si>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</si>
  <si>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</si>
  <si>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</si>
  <si>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</si>
  <si>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</si>
  <si>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</si>
  <si>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</si>
  <si>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</si>
  <si>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</si>
  <si>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</si>
  <si>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</si>
  <si>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</si>
  <si>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</si>
  <si>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</si>
  <si>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</si>
  <si>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</si>
  <si>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</si>
  <si>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</si>
  <si>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</si>
  <si>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</si>
  <si>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</si>
  <si>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</si>
  <si>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</si>
  <si>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</si>
  <si>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</si>
  <si>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</si>
  <si>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</si>
  <si>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</si>
  <si>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</si>
  <si>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</si>
  <si>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</si>
  <si>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</si>
  <si>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</si>
  <si>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</si>
  <si>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</si>
  <si>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</si>
  <si>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</si>
  <si>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</si>
  <si>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</si>
  <si>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</si>
  <si>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</si>
  <si>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</si>
  <si>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</si>
  <si>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</si>
  <si>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</si>
  <si>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</si>
  <si>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</si>
  <si>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</si>
  <si>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</si>
  <si>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</si>
  <si>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</si>
  <si>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</si>
  <si>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</si>
  <si>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</si>
  <si>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</si>
  <si>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</si>
  <si>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</si>
  <si>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</si>
  <si>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</si>
  <si>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</si>
  <si>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</si>
  <si>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</si>
  <si>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</si>
  <si>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</si>
  <si>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</si>
  <si>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</si>
  <si>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</si>
  <si>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</si>
  <si>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</si>
  <si>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</si>
  <si>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</si>
  <si>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</si>
  <si>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</si>
  <si>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</si>
  <si>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</si>
  <si>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</si>
  <si>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</si>
  <si>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</si>
  <si>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</si>
  <si>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</si>
  <si>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</si>
  <si>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</si>
  <si>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</si>
  <si>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</si>
  <si>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</si>
  <si>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</si>
  <si>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</si>
  <si>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</si>
  <si>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</si>
  <si>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</si>
  <si>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</si>
  <si>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</si>
  <si>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</si>
  <si>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</si>
  <si>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</si>
  <si>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</si>
  <si>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</si>
  <si>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</si>
  <si>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</si>
  <si>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</si>
  <si>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</si>
  <si>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</si>
  <si>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</si>
  <si>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</si>
  <si>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</si>
  <si>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</si>
  <si>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</si>
  <si>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</si>
  <si>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</si>
  <si>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</si>
  <si>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</si>
  <si>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</si>
  <si>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</si>
  <si>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</si>
  <si>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</si>
  <si>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</si>
  <si>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</si>
  <si>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</si>
  <si>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</si>
  <si>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</si>
  <si>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</si>
  <si>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</si>
  <si>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</si>
  <si>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</si>
  <si>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</si>
  <si>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</si>
  <si>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</si>
  <si>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</si>
  <si>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</si>
  <si>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</si>
  <si>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</si>
  <si>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</si>
  <si>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</si>
  <si>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</si>
  <si>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</si>
  <si>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</si>
  <si>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</si>
  <si>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</si>
  <si>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</si>
  <si>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</si>
  <si>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</si>
  <si>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</si>
  <si>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</si>
  <si>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</si>
  <si>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</si>
  <si>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</si>
  <si>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</si>
  <si>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</si>
  <si>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</si>
  <si>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</si>
  <si>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</si>
  <si>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</si>
  <si>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</si>
  <si>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</si>
  <si>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</si>
  <si>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</si>
  <si>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</si>
  <si>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</si>
  <si>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</si>
  <si>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</si>
  <si>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</si>
  <si>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</si>
  <si>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</si>
  <si>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</si>
  <si>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</si>
  <si>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</si>
  <si>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</si>
  <si>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</si>
  <si>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</si>
  <si>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</si>
  <si>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</si>
  <si>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</si>
  <si>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</si>
  <si>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</si>
  <si>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</si>
  <si>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</si>
  <si>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</si>
  <si>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</si>
  <si>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</si>
  <si>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</si>
  <si>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</si>
  <si>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</si>
  <si>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</si>
  <si>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</si>
  <si>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</si>
  <si>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</si>
  <si>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</si>
  <si>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</si>
  <si>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</si>
  <si>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</si>
  <si>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</si>
  <si>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</si>
  <si>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</si>
  <si>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</si>
  <si>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</si>
  <si>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</si>
  <si>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</si>
  <si>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</si>
  <si>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</si>
  <si>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</si>
  <si>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</si>
  <si>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</si>
  <si>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</si>
  <si>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</si>
  <si>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</si>
  <si>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</si>
  <si>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</si>
  <si>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</si>
  <si>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</si>
  <si>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</si>
  <si>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</si>
  <si>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</si>
  <si>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</si>
  <si>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</si>
  <si>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</si>
  <si>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</si>
  <si>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</si>
  <si>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</si>
  <si>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</si>
  <si>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</si>
  <si>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</si>
  <si>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</si>
  <si>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</si>
  <si>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</si>
  <si>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</si>
  <si>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</si>
  <si>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</si>
  <si>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</si>
  <si>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</si>
  <si>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</si>
  <si>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</si>
  <si>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</si>
  <si>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</si>
  <si>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</si>
  <si>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</si>
  <si>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</si>
  <si>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</si>
  <si>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</si>
  <si>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</si>
  <si>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</si>
  <si>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</si>
  <si>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</si>
  <si>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</si>
  <si>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</si>
  <si>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</si>
  <si>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</si>
  <si>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</si>
  <si>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</si>
  <si>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</si>
  <si>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</si>
  <si>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</si>
  <si>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</si>
  <si>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</si>
  <si>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</si>
  <si>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</si>
  <si>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</si>
  <si>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</si>
  <si>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</si>
  <si>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</si>
  <si>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</si>
  <si>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</si>
  <si>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</si>
  <si>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</si>
  <si>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</si>
  <si>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</si>
  <si>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</si>
  <si>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</si>
  <si>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</si>
  <si>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</si>
  <si>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</si>
  <si>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</si>
  <si>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</si>
  <si>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</si>
  <si>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</si>
  <si>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</si>
  <si>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</si>
  <si>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</si>
  <si>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</si>
  <si>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</si>
  <si>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</si>
  <si>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</si>
  <si>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</si>
  <si>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</si>
  <si>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</si>
  <si>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</si>
  <si>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</si>
  <si>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</si>
  <si>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</si>
  <si>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</si>
  <si>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</si>
  <si>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</si>
  <si>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</si>
  <si>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</si>
  <si>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</si>
  <si>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</si>
  <si>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</si>
  <si>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</si>
  <si>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</si>
  <si>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</si>
  <si>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</si>
  <si>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</si>
  <si>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</si>
  <si>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</si>
  <si>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</si>
  <si>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</si>
  <si>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</si>
  <si>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</si>
  <si>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</si>
  <si>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</si>
  <si>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</si>
  <si>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</si>
  <si>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</si>
  <si>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</si>
  <si>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</si>
  <si>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</si>
  <si>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</si>
  <si>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</si>
  <si>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</si>
  <si>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</si>
  <si>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</si>
  <si>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</si>
  <si>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</si>
  <si>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</si>
  <si>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</si>
  <si>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</si>
  <si>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</si>
  <si>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</si>
  <si>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</si>
  <si>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</si>
  <si>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</si>
  <si>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</si>
  <si>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</si>
  <si>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</si>
  <si>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</si>
  <si>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</si>
  <si>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</si>
  <si>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</si>
  <si>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</si>
  <si>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</si>
  <si>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</si>
  <si>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</si>
  <si>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</si>
  <si>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</si>
  <si>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</si>
  <si>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</si>
  <si>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</si>
  <si>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</si>
  <si>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</si>
  <si>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</si>
  <si>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</si>
  <si>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</si>
  <si>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</si>
  <si>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</si>
  <si>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</si>
  <si>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</si>
  <si>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</si>
  <si>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</si>
  <si>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</si>
  <si>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</si>
  <si>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</si>
  <si>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</si>
  <si>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</si>
  <si>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</si>
  <si>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</si>
  <si>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</si>
  <si>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</si>
  <si>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</si>
  <si>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</si>
  <si>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</si>
  <si>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</si>
  <si>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</si>
  <si>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</si>
  <si>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</si>
  <si>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</si>
  <si>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</si>
  <si>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</si>
  <si>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</si>
  <si>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</si>
  <si>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</si>
  <si>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</si>
  <si>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</si>
  <si>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</si>
  <si>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</si>
  <si>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</si>
  <si>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</si>
  <si>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</si>
  <si>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</si>
  <si>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</si>
  <si>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</si>
  <si>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</si>
  <si>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</si>
  <si>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</si>
  <si>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</si>
  <si>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</si>
  <si>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</si>
  <si>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</si>
  <si>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</si>
  <si>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</si>
  <si>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</si>
  <si>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</si>
  <si>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</si>
  <si>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</si>
  <si>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</si>
  <si>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</si>
  <si>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</si>
  <si>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</si>
  <si>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</si>
  <si>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</si>
  <si>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</si>
  <si>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</si>
  <si>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</si>
  <si>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</si>
  <si>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</si>
  <si>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</si>
  <si>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</si>
  <si>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</si>
  <si>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</si>
  <si>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</si>
  <si>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</si>
  <si>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</si>
  <si>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</si>
  <si>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</si>
  <si>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</si>
  <si>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</si>
  <si>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</si>
  <si>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</si>
  <si>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</si>
  <si>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</si>
  <si>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</si>
  <si>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</si>
  <si>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</si>
  <si>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</si>
  <si>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</si>
  <si>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</si>
  <si>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</si>
  <si>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</si>
  <si>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</si>
  <si>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</si>
  <si>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</si>
  <si>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</si>
  <si>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</si>
  <si>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</si>
  <si>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</si>
  <si>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</si>
  <si>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</si>
  <si>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</si>
  <si>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</si>
  <si>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</si>
  <si>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</si>
  <si>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</si>
  <si>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</si>
  <si>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</si>
  <si>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</si>
  <si>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</si>
  <si>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</si>
  <si>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</si>
  <si>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</si>
  <si>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</si>
  <si>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</si>
  <si>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</si>
  <si>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</si>
  <si>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</si>
  <si>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</si>
  <si>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</si>
  <si>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</si>
  <si>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</si>
  <si>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</si>
  <si>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</si>
  <si>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</si>
  <si>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</si>
  <si>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</si>
  <si>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</si>
  <si>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</si>
  <si>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</si>
  <si>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</si>
  <si>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</si>
  <si>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</si>
  <si>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</si>
  <si>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</si>
  <si>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</si>
  <si>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</si>
  <si>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</si>
  <si>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</si>
  <si>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</si>
  <si>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</si>
  <si>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</si>
  <si>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</si>
  <si>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</si>
  <si>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</si>
  <si>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</si>
  <si>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</si>
  <si>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</si>
  <si>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</si>
  <si>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</si>
  <si>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</si>
  <si>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</si>
  <si>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</si>
  <si>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</si>
  <si>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</si>
  <si>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</si>
  <si>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</si>
  <si>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</si>
  <si>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</si>
  <si>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</si>
  <si>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</si>
  <si>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</si>
  <si>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</si>
  <si>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</si>
  <si>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</si>
  <si>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</si>
  <si>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</si>
  <si>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</si>
  <si>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</si>
  <si>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</si>
  <si>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</si>
  <si>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</si>
  <si>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</si>
  <si>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</si>
  <si>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</si>
  <si>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</si>
  <si>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</si>
  <si>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</si>
  <si>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</si>
  <si>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</si>
  <si>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</si>
  <si>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</si>
  <si>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</si>
  <si>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</si>
  <si>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</si>
  <si>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</si>
  <si>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</si>
  <si>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</si>
  <si>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</si>
  <si>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</si>
  <si>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</si>
  <si>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</si>
  <si>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</si>
  <si>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</si>
  <si>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</si>
  <si>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</si>
  <si>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</si>
  <si>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</si>
  <si>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</si>
  <si>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</si>
  <si>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</si>
  <si>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</si>
  <si>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</si>
  <si>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</si>
  <si>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</si>
  <si>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</si>
  <si>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</si>
  <si>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</si>
  <si>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</si>
  <si>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</si>
  <si>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</si>
  <si>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</si>
  <si>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</si>
  <si>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</si>
  <si>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</si>
  <si>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</si>
  <si>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</si>
  <si>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</si>
  <si>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</si>
  <si>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</si>
  <si>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</si>
  <si>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</si>
  <si>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</si>
  <si>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</si>
  <si>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</si>
  <si>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</si>
  <si>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</si>
  <si>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</si>
  <si>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</si>
  <si>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</si>
  <si>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</si>
  <si>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</si>
  <si>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</si>
  <si>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</si>
  <si>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</si>
  <si>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</si>
  <si>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</si>
  <si>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</si>
  <si>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</si>
  <si>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</si>
  <si>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</si>
  <si>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</si>
  <si>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</si>
  <si>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</si>
  <si>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</si>
  <si>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</si>
  <si>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</si>
  <si>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</si>
  <si>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</si>
  <si>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</si>
  <si>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</si>
  <si>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</si>
  <si>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</si>
  <si>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</si>
  <si>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</si>
  <si>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</si>
  <si>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</si>
  <si>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</si>
  <si>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</si>
  <si>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</si>
  <si>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</si>
  <si>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</si>
  <si>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</si>
  <si>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</si>
  <si>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</si>
  <si>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</si>
  <si>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</si>
  <si>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</si>
  <si>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</si>
  <si>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</si>
  <si>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</si>
  <si>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</si>
  <si>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</si>
  <si>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</si>
  <si>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</si>
  <si>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</si>
  <si>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</si>
  <si>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</si>
  <si>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</si>
  <si>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</si>
  <si>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</si>
  <si>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</si>
  <si>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</si>
  <si>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</si>
  <si>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</si>
  <si>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</si>
  <si>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</si>
  <si>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</si>
  <si>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</si>
  <si>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</si>
  <si>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</si>
  <si>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</si>
  <si>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</si>
  <si>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</si>
  <si>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</si>
  <si>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</si>
  <si>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</si>
  <si>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</si>
  <si>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</si>
  <si>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</si>
  <si>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</si>
  <si>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</si>
  <si>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</si>
  <si>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</si>
  <si>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</si>
  <si>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</si>
  <si>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</si>
  <si>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</si>
  <si>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</si>
  <si>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</si>
  <si>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</si>
  <si>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</si>
  <si>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</si>
  <si>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</si>
  <si>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</si>
  <si>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</si>
  <si>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</si>
  <si>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</si>
  <si>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</si>
  <si>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</si>
  <si>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</si>
  <si>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</si>
  <si>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</si>
  <si>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</si>
  <si>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</si>
  <si>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</si>
  <si>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</si>
  <si>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</si>
  <si>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</si>
  <si>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</si>
  <si>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</si>
  <si>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</si>
  <si>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</si>
  <si>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</si>
  <si>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</si>
  <si>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</si>
  <si>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</si>
  <si>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</si>
  <si>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</si>
  <si>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</si>
  <si>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</si>
  <si>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</si>
  <si>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</si>
  <si>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</si>
  <si>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</si>
  <si>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</si>
  <si>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</si>
  <si>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</si>
  <si>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</si>
  <si>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</si>
  <si>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</si>
  <si>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</si>
  <si>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</si>
  <si>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</si>
  <si>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</si>
  <si>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</si>
  <si>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</si>
  <si>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</si>
  <si>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</si>
  <si>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</si>
  <si>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</si>
  <si>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</si>
  <si>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</si>
  <si>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</si>
  <si>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</si>
  <si>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</si>
  <si>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</si>
  <si>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</si>
  <si>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</si>
  <si>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</si>
  <si>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</si>
  <si>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</si>
  <si>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</si>
  <si>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</si>
  <si>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</si>
  <si>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</si>
  <si>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</si>
  <si>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</si>
  <si>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</si>
  <si>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</si>
  <si>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</si>
  <si>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</si>
  <si>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</si>
  <si>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</si>
  <si>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</si>
  <si>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</si>
  <si>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</si>
  <si>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</si>
  <si>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</si>
  <si>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</si>
  <si>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</si>
  <si>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</si>
  <si>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</si>
  <si>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</si>
  <si>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</si>
  <si>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</si>
  <si>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</si>
  <si>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</si>
  <si>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</si>
  <si>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</si>
  <si>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</si>
  <si>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</si>
  <si>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</si>
  <si>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</si>
  <si>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</si>
  <si>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</si>
  <si>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</si>
  <si>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</si>
  <si>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</si>
  <si>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</si>
  <si>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</si>
  <si>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</si>
  <si>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</si>
  <si>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</si>
  <si>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</si>
  <si>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</si>
  <si>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</si>
  <si>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</si>
  <si>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</si>
  <si>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</si>
  <si>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</si>
  <si>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</si>
  <si>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</si>
  <si>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</si>
  <si>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</si>
  <si>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</si>
  <si>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</si>
  <si>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</si>
  <si>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</si>
  <si>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</si>
  <si>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</si>
  <si>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</si>
  <si>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</si>
  <si>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</si>
  <si>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</si>
  <si>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</si>
  <si>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</si>
  <si>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</si>
  <si>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</si>
  <si>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</si>
  <si>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</si>
  <si>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</si>
  <si>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</si>
  <si>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</si>
  <si>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</si>
  <si>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</si>
  <si>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</si>
  <si>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</si>
  <si>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</si>
  <si>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</si>
  <si>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</si>
  <si>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</si>
  <si>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</si>
  <si>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</si>
  <si>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</si>
  <si>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</si>
  <si>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</si>
  <si>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</si>
  <si>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</si>
  <si>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</si>
  <si>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</si>
  <si>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</si>
  <si>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</si>
  <si>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</si>
  <si>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</si>
  <si>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</si>
  <si>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</si>
  <si>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</si>
  <si>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</si>
  <si>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</si>
  <si>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</si>
  <si>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</si>
  <si>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</si>
  <si>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</si>
  <si>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</si>
  <si>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</si>
  <si>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</si>
  <si>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</si>
  <si>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</si>
  <si>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</si>
  <si>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</si>
  <si>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</si>
  <si>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</si>
  <si>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</si>
  <si>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</si>
  <si>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</si>
  <si>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</si>
  <si>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</si>
  <si>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</si>
  <si>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</si>
  <si>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</si>
  <si>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</si>
  <si>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</si>
  <si>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</si>
  <si>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</si>
  <si>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</si>
  <si>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</si>
  <si>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</si>
  <si>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</si>
  <si>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</si>
  <si>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</si>
  <si>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</si>
  <si>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</si>
  <si>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</si>
  <si>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</si>
  <si>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</si>
  <si>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</si>
  <si>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</si>
  <si>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</si>
  <si>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</si>
  <si>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</si>
  <si>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</si>
  <si>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</si>
  <si>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</si>
  <si>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</si>
  <si>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</si>
  <si>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</si>
  <si>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</si>
  <si>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</si>
  <si>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</si>
  <si>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</si>
  <si>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</si>
  <si>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</si>
  <si>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</si>
  <si>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</si>
  <si>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</si>
  <si>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</si>
  <si>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</si>
  <si>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</si>
  <si>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</si>
  <si>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</si>
  <si>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</si>
  <si>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</si>
  <si>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</si>
  <si>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</si>
  <si>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</si>
  <si>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</si>
  <si>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</si>
  <si>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</si>
  <si>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</si>
  <si>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</si>
  <si>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</si>
  <si>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</si>
  <si>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</si>
  <si>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</si>
  <si>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</si>
  <si>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</si>
  <si>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</si>
  <si>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</si>
  <si>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</si>
  <si>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</si>
  <si>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</si>
  <si>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</si>
  <si>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</si>
  <si>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</si>
  <si>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</si>
  <si>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</si>
  <si>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</si>
  <si>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</si>
  <si>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</si>
  <si>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</si>
  <si>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</si>
  <si>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</si>
  <si>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</si>
  <si>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</si>
  <si>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</si>
  <si>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</si>
  <si>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</si>
  <si>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</si>
  <si>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</si>
  <si>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</si>
  <si>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</si>
  <si>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</si>
  <si>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</si>
  <si>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</si>
  <si>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</si>
  <si>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</si>
  <si>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</si>
  <si>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</si>
  <si>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</si>
  <si>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</si>
  <si>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</si>
  <si>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</si>
  <si>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</si>
  <si>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</si>
  <si>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</si>
  <si>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</si>
  <si>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</si>
  <si>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</si>
  <si>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</si>
  <si>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</si>
  <si>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</si>
  <si>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</si>
  <si>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</si>
  <si>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</si>
  <si>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</si>
  <si>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</si>
  <si>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</si>
  <si>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</si>
  <si>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</si>
  <si>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</si>
  <si>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</si>
  <si>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</si>
  <si>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</si>
  <si>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</si>
  <si>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</si>
  <si>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</si>
  <si>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</si>
  <si>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</si>
  <si>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</si>
  <si>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</si>
  <si>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</si>
  <si>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</si>
  <si>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</si>
  <si>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</si>
  <si>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</si>
  <si>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</si>
  <si>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</si>
  <si>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</si>
  <si>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</si>
  <si>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</si>
  <si>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</si>
  <si>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</si>
  <si>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</si>
  <si>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</si>
  <si>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</si>
  <si>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</si>
  <si>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</si>
  <si>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</si>
  <si>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</si>
  <si>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</si>
  <si>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</si>
  <si>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</si>
  <si>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</si>
  <si>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</si>
  <si>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</si>
  <si>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</si>
  <si>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</si>
  <si>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</si>
  <si>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</si>
  <si>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</si>
  <si>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</si>
  <si>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</si>
  <si>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</si>
  <si>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</si>
  <si>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</si>
  <si>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</si>
  <si>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</si>
  <si>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</si>
  <si>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</si>
  <si>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</si>
  <si>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</si>
  <si>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</si>
  <si>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</si>
  <si>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</si>
  <si>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</si>
  <si>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</si>
  <si>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</si>
  <si>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</si>
  <si>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</si>
  <si>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</si>
  <si>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</si>
  <si>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</si>
  <si>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</si>
  <si>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</si>
  <si>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</si>
  <si>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</si>
  <si>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</si>
  <si>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</si>
  <si>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</si>
  <si>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</si>
  <si>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</si>
  <si>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</si>
  <si>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</si>
  <si>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</si>
  <si>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</si>
  <si>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</si>
  <si>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</si>
  <si>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</si>
  <si>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</si>
  <si>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</si>
  <si>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</si>
  <si>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</si>
  <si>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</si>
  <si>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</si>
  <si>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</si>
  <si>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</si>
  <si>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</si>
  <si>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</si>
  <si>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</si>
  <si>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</si>
  <si>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</si>
  <si>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</si>
  <si>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</si>
  <si>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</si>
  <si>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</si>
  <si>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</si>
  <si>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</si>
  <si>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</si>
  <si>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</si>
  <si>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</si>
  <si>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</si>
  <si>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</si>
  <si>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</si>
  <si>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</si>
  <si>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</si>
  <si>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</si>
  <si>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</si>
  <si>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</si>
  <si>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</si>
  <si>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</si>
  <si>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</si>
  <si>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</si>
  <si>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</si>
  <si>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</si>
  <si>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</si>
  <si>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</si>
  <si>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</si>
  <si>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</si>
  <si>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</si>
  <si>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</si>
  <si>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</si>
  <si>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</si>
  <si>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</si>
  <si>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</si>
  <si>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</si>
  <si>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</si>
  <si>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</si>
  <si>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</si>
  <si>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</si>
  <si>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</si>
  <si>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</si>
  <si>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</si>
  <si>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</si>
  <si>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</si>
  <si>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</si>
  <si>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</si>
  <si>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</si>
  <si>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</si>
  <si>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</si>
  <si>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</si>
  <si>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</si>
  <si>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</si>
  <si>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</si>
  <si>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</si>
  <si>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</si>
  <si>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</si>
  <si>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</si>
  <si>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</si>
  <si>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</si>
  <si>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</si>
  <si>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</si>
  <si>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</si>
  <si>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</si>
  <si>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</si>
  <si>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</si>
  <si>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</si>
  <si>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</si>
  <si>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</si>
  <si>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</si>
  <si>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</si>
  <si>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</si>
  <si>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</si>
  <si>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</si>
  <si>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</si>
  <si>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</si>
  <si>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</si>
  <si>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</si>
  <si>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</si>
  <si>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</si>
  <si>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</si>
  <si>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</si>
  <si>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</si>
  <si>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</si>
  <si>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</si>
  <si>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</si>
  <si>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</si>
  <si>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</si>
  <si>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</si>
  <si>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</si>
  <si>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</si>
  <si>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</si>
  <si>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</si>
  <si>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</si>
  <si>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</si>
  <si>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</si>
  <si>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</si>
  <si>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</si>
  <si>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</si>
  <si>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</si>
  <si>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</si>
  <si>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</si>
  <si>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</si>
  <si>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</si>
  <si>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</si>
  <si>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</si>
  <si>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</si>
  <si>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</si>
  <si>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</si>
  <si>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</si>
  <si>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</si>
  <si>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</si>
  <si>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</si>
  <si>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</si>
  <si>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</si>
  <si>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</si>
  <si>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</si>
  <si>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</si>
  <si>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</si>
  <si>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</si>
  <si>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</si>
  <si>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</si>
  <si>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</si>
  <si>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</si>
  <si>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</si>
  <si>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</si>
  <si>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</si>
  <si>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</si>
  <si>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</si>
  <si>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</si>
  <si>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</si>
  <si>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</si>
  <si>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</si>
  <si>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</si>
  <si>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</si>
  <si>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</si>
  <si>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</si>
  <si>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</si>
  <si>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</si>
  <si>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</si>
  <si>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</si>
  <si>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</si>
  <si>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</si>
  <si>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</si>
  <si>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</si>
  <si>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</si>
  <si>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</si>
  <si>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</si>
  <si>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</si>
  <si>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</si>
  <si>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</si>
  <si>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</si>
  <si>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</si>
  <si>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</si>
  <si>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</si>
  <si>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</si>
  <si>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</si>
  <si>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</si>
  <si>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</si>
  <si>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</si>
  <si>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</si>
  <si>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</si>
  <si>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</si>
  <si>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</si>
  <si>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</si>
  <si>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</si>
  <si>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</si>
  <si>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</si>
  <si>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</si>
  <si>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</si>
  <si>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</si>
  <si>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</si>
  <si>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</si>
  <si>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</si>
  <si>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</si>
  <si>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</si>
  <si>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</si>
  <si>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</si>
  <si>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</si>
  <si>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</si>
  <si>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</si>
  <si>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</si>
  <si>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</si>
  <si>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</si>
  <si>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</si>
  <si>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</si>
  <si>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</si>
  <si>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</si>
  <si>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</si>
  <si>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</si>
  <si>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</si>
  <si>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</si>
  <si>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</si>
  <si>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</si>
  <si>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</si>
  <si>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</si>
  <si>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</si>
  <si>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</si>
  <si>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</si>
  <si>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</si>
  <si>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</si>
  <si>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</si>
  <si>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</si>
  <si>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</si>
  <si>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</si>
  <si>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</si>
  <si>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</si>
  <si>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</si>
  <si>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</si>
  <si>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</si>
  <si>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</si>
  <si>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</si>
  <si>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</si>
  <si>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</si>
  <si>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</si>
  <si>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</si>
  <si>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</si>
  <si>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</si>
  <si>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</si>
  <si>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</si>
  <si>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</si>
  <si>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</si>
  <si>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</si>
  <si>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</si>
  <si>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</si>
  <si>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</si>
  <si>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</si>
  <si>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</si>
  <si>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</si>
  <si>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</si>
  <si>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</si>
  <si>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</si>
  <si>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</si>
  <si>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</si>
  <si>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</si>
  <si>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</si>
  <si>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</si>
  <si>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</si>
  <si>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</si>
  <si>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</si>
  <si>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</si>
  <si>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</si>
  <si>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</si>
  <si>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</si>
  <si>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</si>
  <si>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</si>
  <si>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</si>
  <si>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</si>
  <si>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</si>
  <si>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</si>
  <si>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</si>
  <si>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</si>
  <si>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</si>
  <si>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</si>
  <si>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</si>
  <si>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</si>
  <si>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</si>
  <si>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</si>
  <si>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</si>
  <si>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</si>
  <si>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</si>
  <si>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</si>
  <si>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</si>
  <si>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</si>
  <si>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</si>
  <si>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</si>
  <si>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</si>
  <si>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</si>
  <si>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</si>
  <si>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</si>
  <si>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</si>
  <si>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</si>
  <si>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</si>
  <si>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</si>
  <si>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</si>
  <si>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</si>
  <si>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</si>
  <si>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</si>
  <si>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</si>
  <si>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</si>
  <si>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</si>
  <si>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</si>
  <si>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</si>
  <si>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</si>
  <si>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</si>
  <si>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</si>
  <si>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</si>
  <si>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</si>
  <si>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</si>
  <si>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</si>
  <si>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</si>
  <si>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</si>
  <si>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</si>
  <si>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</si>
  <si>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</si>
  <si>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</si>
  <si>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</si>
  <si>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</si>
  <si>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</si>
  <si>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</si>
  <si>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</si>
  <si>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</si>
  <si>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</si>
  <si>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</si>
  <si>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</si>
  <si>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</si>
  <si>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</si>
  <si>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</si>
  <si>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</si>
  <si>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</si>
  <si>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</si>
  <si>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</si>
  <si>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</si>
  <si>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</si>
  <si>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</si>
  <si>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</si>
  <si>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</si>
  <si>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</si>
  <si>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</si>
  <si>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</si>
  <si>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</si>
  <si>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</si>
  <si>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</si>
  <si>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</si>
  <si>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</si>
  <si>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</si>
  <si>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</si>
  <si>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</si>
  <si>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</si>
  <si>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</si>
  <si>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</si>
  <si>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</si>
  <si>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</si>
  <si>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</si>
  <si>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</si>
  <si>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</si>
  <si>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</si>
  <si>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</si>
  <si>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</si>
  <si>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</si>
  <si>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</si>
  <si>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</si>
  <si>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</si>
  <si>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</si>
  <si>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</si>
  <si>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</si>
  <si>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</si>
  <si>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</si>
  <si>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</si>
  <si>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</si>
  <si>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</si>
  <si>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</si>
  <si>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</si>
  <si>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</si>
  <si>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</si>
  <si>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</si>
  <si>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</si>
  <si>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</si>
  <si>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</si>
  <si>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</si>
  <si>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</si>
  <si>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</si>
  <si>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</si>
  <si>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</si>
  <si>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</si>
  <si>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</si>
  <si>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</si>
  <si>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</si>
  <si>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</si>
  <si>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</si>
  <si>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</si>
  <si>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</si>
  <si>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</si>
  <si>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</si>
  <si>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</si>
  <si>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</si>
  <si>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</si>
  <si>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</si>
  <si>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</si>
  <si>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</si>
  <si>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</si>
  <si>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</si>
  <si>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</si>
  <si>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</si>
  <si>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</si>
  <si>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</si>
  <si>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</si>
  <si>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</si>
  <si>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</si>
  <si>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</si>
  <si>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</si>
  <si>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</si>
  <si>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</si>
  <si>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</si>
  <si>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</si>
  <si>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</si>
  <si>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</si>
  <si>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</si>
  <si>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</si>
  <si>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</si>
  <si>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</si>
  <si>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</si>
  <si>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</si>
  <si>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</si>
  <si>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</si>
  <si>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</si>
  <si>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</si>
  <si>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</si>
  <si>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</si>
  <si>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</si>
  <si>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</si>
  <si>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</si>
  <si>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</si>
  <si>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</si>
  <si>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</si>
  <si>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</si>
  <si>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</si>
  <si>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</si>
  <si>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</si>
  <si>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</si>
  <si>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</si>
  <si>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</si>
  <si>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</si>
  <si>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</si>
  <si>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</si>
  <si>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</si>
  <si>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</si>
  <si>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</si>
  <si>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</si>
  <si>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</si>
  <si>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</si>
  <si>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</si>
  <si>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</si>
  <si>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</si>
  <si>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</si>
  <si>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</si>
  <si>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</si>
  <si>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</si>
  <si>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</si>
  <si>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</si>
  <si>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</si>
  <si>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</si>
  <si>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</si>
  <si>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</si>
  <si>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</si>
  <si>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</si>
  <si>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</si>
  <si>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</si>
  <si>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</si>
  <si>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</si>
  <si>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</si>
  <si>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</si>
  <si>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</si>
  <si>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</si>
  <si>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</si>
  <si>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</si>
  <si>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</si>
  <si>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</si>
  <si>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</si>
  <si>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</si>
  <si>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</si>
  <si>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</si>
  <si>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</si>
  <si>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</si>
  <si>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</si>
  <si>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</si>
  <si>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</si>
  <si>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</si>
  <si>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</si>
  <si>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</si>
  <si>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</si>
  <si>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</si>
  <si>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</si>
  <si>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</si>
  <si>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</si>
  <si>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</si>
  <si>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</si>
  <si>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</si>
  <si>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</si>
  <si>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</si>
  <si>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</si>
  <si>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</si>
  <si>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</si>
  <si>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</si>
  <si>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</si>
  <si>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</si>
  <si>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</si>
  <si>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</si>
  <si>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</si>
  <si>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</si>
  <si>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</si>
  <si>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</si>
  <si>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</si>
  <si>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</si>
  <si>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</si>
  <si>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</si>
  <si>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</si>
  <si>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</si>
  <si>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</si>
  <si>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</si>
  <si>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</si>
  <si>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</si>
  <si>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</si>
  <si>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</si>
  <si>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</si>
  <si>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</si>
  <si>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</si>
  <si>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</si>
  <si>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</si>
  <si>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</si>
  <si>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</si>
  <si>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</si>
  <si>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</si>
  <si>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</si>
  <si>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</si>
  <si>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</si>
  <si>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</si>
  <si>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</si>
  <si>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</si>
  <si>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</si>
  <si>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</si>
  <si>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</si>
  <si>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</si>
  <si>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</si>
  <si>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</si>
  <si>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</si>
  <si>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</si>
  <si>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</si>
  <si>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</si>
  <si>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</si>
  <si>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</si>
  <si>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</si>
  <si>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</si>
  <si>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</si>
  <si>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</si>
  <si>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</si>
  <si>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</si>
  <si>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</si>
  <si>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</si>
  <si>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</si>
  <si>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</si>
  <si>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</si>
  <si>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</si>
  <si>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</si>
  <si>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</si>
  <si>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</si>
  <si>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</si>
  <si>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</si>
  <si>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</si>
  <si>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</si>
  <si>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</si>
  <si>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</si>
  <si>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</si>
  <si>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</si>
  <si>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</si>
  <si>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</si>
  <si>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</si>
  <si>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</si>
  <si>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</si>
  <si>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</si>
  <si>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</si>
  <si>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</si>
  <si>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</si>
  <si>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</si>
  <si>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</si>
  <si>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</si>
  <si>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</si>
  <si>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</si>
  <si>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</si>
  <si>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</si>
  <si>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</si>
  <si>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</si>
  <si>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</si>
  <si>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</si>
  <si>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</si>
  <si>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</si>
  <si>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</si>
  <si>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</si>
  <si>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</si>
  <si>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</si>
  <si>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</si>
  <si>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</si>
  <si>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</si>
  <si>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</si>
  <si>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</si>
  <si>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</si>
  <si>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</si>
  <si>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</si>
  <si>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</si>
  <si>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</si>
  <si>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</si>
  <si>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</si>
  <si>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</si>
  <si>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</si>
  <si>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</si>
  <si>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</si>
  <si>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</si>
  <si>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</si>
  <si>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</si>
  <si>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</si>
  <si>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</si>
  <si>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</si>
  <si>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</si>
  <si>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</si>
  <si>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</si>
  <si>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</si>
  <si>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</si>
  <si>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</si>
  <si>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</si>
  <si>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</si>
  <si>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</si>
  <si>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</si>
  <si>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</si>
  <si>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</si>
  <si>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</si>
  <si>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</si>
  <si>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</si>
  <si>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</si>
  <si>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</si>
  <si>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</si>
  <si>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</si>
  <si>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</si>
  <si>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</si>
  <si>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</si>
  <si>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</si>
  <si>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</si>
  <si>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</si>
  <si>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</si>
  <si>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</si>
  <si>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</si>
  <si>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</si>
  <si>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</si>
  <si>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</si>
  <si>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</si>
  <si>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</si>
  <si>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</si>
  <si>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</si>
  <si>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</si>
  <si>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</si>
  <si>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</si>
  <si>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</si>
  <si>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</si>
  <si>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</si>
  <si>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</si>
  <si>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</si>
  <si>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</si>
  <si>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</si>
  <si>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</si>
  <si>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</si>
  <si>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</si>
  <si>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</si>
  <si>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</si>
  <si>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</si>
  <si>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</si>
  <si>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</si>
  <si>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</si>
  <si>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</si>
  <si>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</si>
  <si>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</si>
  <si>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</si>
  <si>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</si>
  <si>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</si>
  <si>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</si>
  <si>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</si>
  <si>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</si>
  <si>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</si>
  <si>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</si>
  <si>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</si>
  <si>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</si>
  <si>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</si>
  <si>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</si>
  <si>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</si>
  <si>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</si>
  <si>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</si>
  <si>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</si>
  <si>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</si>
  <si>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</si>
  <si>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</si>
  <si>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</si>
  <si>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</si>
  <si>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</si>
  <si>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</si>
  <si>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</si>
  <si>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</si>
  <si>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</si>
  <si>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</si>
  <si>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</si>
  <si>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</si>
  <si>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</si>
  <si>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</si>
  <si>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</si>
  <si>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</si>
  <si>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</si>
  <si>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</si>
  <si>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</si>
  <si>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</si>
  <si>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</si>
  <si>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</si>
  <si>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</si>
  <si>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</si>
  <si>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</si>
  <si>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</si>
  <si>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</si>
  <si>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</si>
  <si>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</si>
  <si>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</si>
  <si>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</si>
  <si>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</si>
  <si>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</si>
  <si>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</si>
  <si>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</si>
  <si>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</si>
  <si>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</si>
  <si>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</si>
  <si>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</si>
  <si>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</si>
  <si>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</si>
  <si>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</si>
  <si>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</si>
  <si>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</si>
  <si>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</si>
  <si>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</si>
  <si>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</si>
  <si>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</si>
  <si>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</si>
  <si>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</si>
  <si>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</si>
  <si>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</si>
  <si>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</si>
  <si>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</si>
  <si>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</si>
  <si>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</si>
  <si>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</si>
  <si>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</si>
  <si>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</si>
  <si>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</si>
  <si>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</si>
  <si>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</si>
  <si>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</si>
  <si>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</si>
  <si>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</si>
  <si>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</si>
  <si>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</si>
  <si>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</si>
  <si>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</si>
  <si>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</si>
  <si>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</si>
  <si>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</si>
  <si>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</si>
  <si>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</si>
  <si>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</si>
  <si>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</si>
  <si>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</si>
  <si>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</si>
  <si>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</si>
  <si>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</si>
  <si>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</si>
  <si>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</si>
  <si>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</si>
  <si>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</si>
  <si>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</si>
  <si>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</si>
  <si>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</si>
  <si>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</si>
  <si>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</si>
  <si>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</si>
  <si>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</si>
  <si>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</si>
  <si>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</si>
  <si>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</si>
  <si>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</si>
  <si>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</si>
  <si>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</si>
  <si>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</si>
  <si>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</si>
  <si>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</si>
  <si>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</si>
  <si>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</si>
  <si>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</si>
  <si>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</si>
  <si>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</si>
  <si>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</si>
  <si>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</si>
  <si>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</si>
  <si>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</si>
  <si>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</si>
  <si>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</si>
  <si>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</si>
  <si>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</si>
  <si>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</si>
  <si>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</si>
  <si>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</si>
  <si>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</si>
  <si>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</si>
  <si>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</si>
  <si>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</si>
  <si>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</si>
  <si>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</si>
  <si>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</si>
  <si>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</si>
  <si>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</si>
  <si>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</si>
  <si>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</si>
  <si>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</si>
  <si>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</si>
  <si>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</si>
  <si>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</si>
  <si>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</si>
  <si>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</si>
  <si>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</si>
  <si>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</si>
  <si>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</si>
  <si>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</si>
  <si>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</si>
  <si>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</si>
  <si>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</si>
  <si>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</si>
  <si>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</si>
  <si>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</si>
  <si>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</si>
  <si>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</si>
  <si>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</si>
  <si>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</si>
  <si>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</si>
  <si>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</si>
  <si>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</si>
  <si>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</si>
  <si>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</si>
  <si>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</si>
  <si>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</si>
  <si>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</si>
  <si>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</si>
  <si>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</si>
  <si>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</si>
  <si>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</si>
  <si>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</si>
  <si>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</si>
  <si>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</si>
  <si>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</si>
  <si>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</si>
  <si>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</si>
  <si>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</si>
  <si>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</si>
  <si>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</si>
  <si>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</si>
  <si>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</si>
  <si>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</si>
  <si>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</si>
  <si>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</si>
  <si>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</si>
  <si>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</si>
  <si>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</si>
  <si>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</si>
  <si>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</si>
  <si>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</si>
  <si>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</si>
  <si>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</si>
  <si>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</si>
  <si>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</si>
  <si>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</si>
  <si>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</si>
  <si>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</si>
  <si>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</si>
  <si>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</si>
  <si>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</si>
  <si>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</si>
  <si>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</si>
  <si>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</si>
  <si>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</si>
  <si>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</si>
  <si>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</si>
  <si>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</si>
  <si>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</si>
  <si>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</si>
  <si>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</si>
  <si>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</si>
  <si>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</si>
  <si>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</si>
  <si>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</si>
  <si>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</si>
  <si>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</si>
  <si>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</si>
  <si>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</si>
  <si>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</si>
  <si>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</si>
  <si>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</si>
  <si>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</si>
  <si>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</si>
  <si>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</si>
  <si>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</si>
  <si>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</si>
  <si>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</si>
  <si>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</si>
  <si>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</si>
  <si>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</si>
  <si>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</si>
  <si>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</si>
  <si>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</si>
  <si>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</si>
  <si>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</si>
  <si>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</si>
  <si>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</si>
  <si>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</si>
  <si>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</si>
  <si>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</si>
  <si>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</si>
  <si>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</si>
  <si>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</si>
  <si>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</si>
  <si>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</si>
  <si>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</si>
  <si>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</si>
  <si>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</si>
  <si>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</si>
  <si>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</si>
  <si>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</si>
  <si>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</si>
  <si>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</si>
  <si>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</si>
  <si>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</si>
  <si>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</si>
  <si>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</si>
  <si>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</si>
  <si>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</si>
  <si>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</si>
  <si>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</si>
  <si>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</si>
  <si>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</si>
  <si>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</si>
  <si>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</si>
  <si>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</si>
  <si>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</si>
  <si>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</si>
  <si>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</si>
  <si>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</si>
  <si>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</si>
  <si>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</si>
  <si>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</si>
  <si>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</si>
  <si>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</si>
  <si>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</si>
  <si>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</si>
  <si>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</si>
  <si>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</si>
  <si>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</si>
  <si>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</si>
  <si>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</si>
  <si>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</si>
  <si>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</si>
  <si>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</si>
  <si>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</si>
  <si>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</si>
  <si>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</si>
  <si>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</si>
  <si>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</si>
  <si>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</si>
  <si>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</si>
  <si>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</si>
  <si>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</si>
  <si>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</si>
  <si>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</si>
  <si>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</si>
  <si>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</si>
  <si>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</si>
  <si>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</si>
  <si>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</si>
  <si>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</si>
  <si>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</si>
  <si>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</si>
  <si>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</si>
  <si>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</si>
  <si>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</si>
  <si>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</si>
  <si>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</si>
  <si>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</si>
  <si>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</si>
  <si>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</si>
  <si>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</si>
  <si>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</si>
  <si>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</si>
  <si>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</si>
  <si>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</si>
  <si>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</si>
  <si>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</si>
  <si>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</si>
  <si>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</si>
  <si>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</si>
  <si>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</si>
  <si>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</si>
  <si>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</si>
  <si>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</si>
  <si>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</si>
  <si>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</si>
  <si>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</si>
  <si>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</si>
  <si>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</si>
  <si>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</si>
  <si>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</si>
  <si>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</si>
  <si>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</si>
  <si>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</si>
  <si>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</si>
  <si>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</si>
  <si>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</si>
  <si>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</si>
  <si>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</si>
  <si>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</si>
  <si>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</si>
  <si>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</si>
  <si>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</si>
  <si>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</si>
  <si>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</si>
  <si>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</si>
  <si>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</si>
  <si>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</si>
  <si>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</si>
  <si>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</si>
  <si>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</si>
  <si>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</si>
  <si>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</si>
  <si>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</si>
  <si>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</si>
  <si>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</si>
  <si>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</si>
  <si>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</si>
  <si>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</si>
  <si>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</si>
  <si>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</si>
  <si>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</si>
  <si>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</si>
  <si>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</si>
  <si>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</si>
  <si>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</si>
  <si>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</si>
  <si>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</si>
  <si>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</si>
  <si>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</si>
  <si>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</si>
  <si>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</si>
  <si>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</si>
  <si>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</si>
  <si>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</si>
  <si>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</si>
  <si>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</si>
  <si>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</si>
  <si>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</si>
  <si>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</si>
  <si>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</si>
  <si>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</si>
  <si>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</si>
  <si>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</si>
  <si>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</si>
  <si>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</si>
  <si>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</si>
  <si>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</si>
  <si>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</si>
  <si>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</si>
  <si>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</si>
  <si>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</si>
  <si>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</si>
  <si>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</si>
  <si>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</si>
  <si>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</si>
  <si>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</si>
  <si>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</si>
  <si>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</si>
  <si>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</si>
  <si>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</si>
  <si>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</si>
  <si>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</si>
  <si>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</si>
  <si>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</si>
  <si>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</si>
  <si>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</si>
  <si>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</si>
  <si>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</si>
  <si>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</si>
  <si>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</si>
  <si>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</si>
  <si>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</si>
  <si>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</si>
  <si>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</si>
  <si>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</si>
  <si>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</si>
  <si>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</si>
  <si>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</si>
  <si>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</si>
  <si>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</si>
  <si>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</si>
  <si>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</si>
  <si>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</si>
  <si>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</si>
  <si>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</si>
  <si>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</si>
  <si>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</si>
  <si>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</si>
  <si>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</si>
  <si>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</si>
  <si>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</si>
  <si>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</si>
  <si>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</si>
  <si>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</si>
  <si>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</si>
  <si>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</si>
  <si>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</si>
  <si>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</si>
  <si>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</si>
  <si>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</si>
  <si>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</si>
  <si>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</si>
  <si>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</si>
  <si>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</si>
  <si>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</si>
  <si>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</si>
  <si>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</si>
  <si>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</si>
  <si>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</si>
  <si>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</si>
  <si>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</si>
  <si>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</si>
  <si>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</si>
  <si>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</si>
  <si>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</si>
  <si>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</si>
  <si>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</si>
  <si>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</si>
  <si>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</si>
  <si>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</si>
  <si>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</si>
  <si>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</si>
  <si>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</si>
  <si>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</si>
  <si>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</si>
  <si>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</si>
  <si>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</si>
  <si>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</si>
  <si>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</si>
  <si>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</si>
  <si>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</si>
  <si>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</si>
  <si>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</si>
  <si>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</si>
  <si>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</si>
  <si>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</si>
  <si>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</si>
  <si>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</si>
  <si>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</si>
  <si>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</si>
  <si>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</si>
  <si>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</si>
  <si>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</si>
  <si>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</si>
  <si>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</si>
  <si>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</si>
  <si>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</si>
  <si>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</si>
  <si>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</si>
  <si>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</si>
  <si>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</si>
  <si>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</si>
  <si>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</si>
  <si>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</si>
  <si>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</si>
  <si>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</si>
  <si>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</si>
  <si>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</si>
  <si>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</si>
  <si>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</si>
  <si>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</si>
  <si>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</si>
  <si>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</si>
  <si>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</si>
  <si>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</si>
  <si>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</si>
  <si>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</si>
  <si>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</si>
  <si>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</si>
  <si>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</si>
  <si>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</si>
  <si>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</si>
  <si>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</si>
  <si>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</si>
  <si>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</si>
  <si>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</si>
  <si>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</si>
  <si>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</si>
  <si>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</si>
  <si>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</si>
  <si>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</si>
  <si>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</si>
  <si>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</si>
  <si>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</si>
  <si>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</si>
  <si>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</si>
  <si>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</si>
  <si>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</si>
  <si>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</si>
  <si>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</si>
  <si>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</si>
  <si>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</si>
  <si>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</si>
  <si>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</si>
  <si>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</si>
  <si>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</si>
  <si>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</si>
  <si>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</si>
  <si>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</si>
  <si>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</si>
  <si>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</si>
  <si>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</si>
  <si>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</si>
  <si>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</si>
  <si>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</si>
  <si>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</si>
  <si>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</si>
  <si>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</si>
  <si>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</si>
  <si>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</si>
  <si>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</si>
  <si>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</si>
  <si>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</si>
  <si>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</si>
  <si>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</si>
  <si>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</si>
  <si>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</si>
  <si>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</si>
  <si>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</si>
  <si>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</si>
  <si>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</si>
  <si>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</si>
  <si>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</si>
  <si>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</si>
  <si>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</si>
  <si>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</si>
  <si>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</si>
  <si>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</si>
  <si>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</si>
  <si>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</si>
  <si>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</si>
  <si>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</si>
  <si>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</si>
  <si>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</si>
  <si>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</si>
  <si>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</si>
  <si>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</si>
  <si>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</si>
  <si>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</si>
  <si>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</si>
  <si>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</si>
  <si>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</si>
  <si>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</si>
  <si>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</si>
  <si>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</si>
  <si>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</si>
  <si>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</si>
  <si>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</si>
  <si>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</si>
  <si>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</si>
  <si>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</si>
  <si>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</si>
  <si>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</si>
  <si>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</si>
  <si>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</si>
  <si>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</si>
  <si>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</si>
  <si>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</si>
  <si>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</si>
  <si>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</si>
  <si>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</si>
  <si>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</si>
  <si>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</si>
  <si>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</si>
  <si>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</si>
  <si>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</si>
  <si>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</si>
  <si>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</si>
  <si>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</si>
  <si>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</si>
  <si>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</si>
  <si>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</si>
  <si>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</si>
  <si>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</si>
  <si>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</si>
  <si>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</si>
  <si>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</si>
  <si>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</si>
  <si>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</si>
  <si>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</si>
  <si>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</si>
  <si>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</si>
  <si>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</si>
  <si>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</si>
  <si>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</si>
  <si>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</si>
  <si>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</si>
  <si>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</si>
  <si>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</si>
  <si>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</si>
  <si>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</si>
  <si>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</si>
  <si>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</si>
  <si>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</si>
  <si>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</si>
  <si>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</si>
  <si>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</si>
  <si>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</si>
  <si>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</si>
  <si>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</si>
  <si>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</si>
  <si>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</si>
  <si>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</si>
  <si>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</si>
  <si>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</si>
  <si>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</si>
  <si>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</si>
  <si>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</si>
  <si>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</si>
  <si>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</si>
  <si>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</si>
  <si>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</si>
  <si>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</si>
  <si>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</si>
  <si>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</si>
  <si>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</si>
  <si>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</si>
  <si>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</si>
  <si>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</si>
  <si>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</si>
  <si>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</si>
  <si>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</si>
  <si>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</si>
  <si>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</si>
  <si>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</si>
  <si>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</si>
  <si>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</si>
  <si>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</si>
  <si>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</si>
  <si>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</si>
  <si>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</si>
  <si>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</si>
  <si>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</si>
  <si>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</si>
  <si>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</si>
  <si>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</si>
  <si>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</si>
  <si>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</si>
  <si>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</si>
  <si>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</si>
  <si>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</si>
  <si>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</si>
  <si>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</si>
  <si>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</si>
  <si>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</si>
  <si>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</si>
  <si>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</si>
  <si>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</si>
  <si>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</si>
  <si>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</si>
  <si>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</si>
  <si>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</si>
  <si>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</si>
  <si>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</si>
  <si>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</si>
  <si>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</si>
  <si>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</si>
  <si>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</si>
  <si>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</si>
  <si>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</si>
  <si>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</si>
  <si>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</si>
  <si>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</si>
  <si>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</si>
  <si>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</si>
  <si>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</si>
  <si>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</si>
  <si>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</si>
  <si>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</si>
  <si>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</si>
  <si>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</si>
  <si>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</si>
  <si>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</si>
  <si>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</si>
  <si>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</si>
  <si>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</si>
  <si>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</si>
  <si>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</si>
  <si>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</si>
  <si>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</si>
  <si>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</si>
  <si>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</si>
  <si>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</si>
  <si>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</si>
  <si>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</si>
  <si>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</si>
  <si>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</si>
  <si>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</si>
  <si>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</si>
  <si>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</si>
  <si>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</si>
  <si>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</si>
  <si>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</si>
  <si>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</si>
  <si>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</si>
  <si>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</si>
  <si>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</si>
  <si>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</si>
  <si>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</si>
  <si>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</si>
  <si>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</si>
  <si>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</si>
  <si>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</si>
  <si>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</si>
  <si>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</si>
  <si>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</si>
  <si>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</si>
  <si>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</si>
  <si>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</si>
  <si>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</si>
  <si>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</si>
  <si>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</si>
  <si>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</si>
  <si>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</si>
  <si>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</si>
  <si>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</si>
  <si>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</si>
  <si>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</si>
  <si>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</si>
  <si>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</si>
  <si>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</si>
  <si>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</si>
  <si>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</si>
  <si>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</si>
  <si>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</si>
  <si>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</si>
  <si>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</si>
  <si>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</si>
  <si>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</si>
  <si>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</si>
  <si>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</si>
  <si>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</si>
  <si>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</si>
  <si>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</si>
  <si>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</si>
  <si>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</si>
  <si>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</si>
  <si>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</si>
  <si>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</si>
  <si>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</si>
  <si>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</si>
  <si>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</si>
  <si>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</si>
  <si>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</si>
  <si>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</si>
  <si>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</si>
  <si>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</si>
  <si>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</si>
  <si>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</si>
  <si>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</si>
  <si>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</si>
  <si>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</si>
  <si>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</si>
  <si>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</si>
  <si>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</si>
  <si>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</si>
  <si>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</si>
  <si>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</si>
  <si>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</si>
  <si>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</si>
  <si>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</si>
  <si>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</si>
  <si>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</si>
  <si>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</si>
  <si>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</si>
  <si>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</si>
  <si>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</si>
  <si>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</si>
  <si>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</si>
  <si>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</si>
  <si>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</si>
  <si>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</si>
  <si>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</si>
  <si>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</si>
  <si>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</si>
  <si>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</si>
  <si>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</si>
  <si>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</si>
  <si>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</si>
  <si>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</si>
  <si>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</si>
  <si>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</si>
  <si>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</si>
  <si>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</si>
  <si>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</si>
  <si>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</si>
  <si>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</si>
  <si>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</si>
  <si>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</si>
  <si>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</si>
  <si>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</si>
  <si>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</si>
  <si>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</si>
  <si>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</si>
  <si>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</si>
  <si>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</si>
  <si>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</si>
  <si>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</si>
  <si>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</si>
  <si>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</si>
  <si>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</si>
  <si>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</si>
  <si>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</si>
  <si>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</si>
  <si>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</si>
  <si>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</si>
  <si>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</si>
  <si>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</si>
  <si>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</si>
  <si>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</si>
  <si>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</si>
  <si>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</si>
  <si>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</si>
  <si>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</si>
  <si>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</si>
  <si>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</si>
  <si>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</si>
  <si>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</si>
  <si>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</si>
  <si>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</si>
  <si>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</si>
  <si>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</si>
  <si>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</si>
  <si>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</si>
  <si>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</si>
  <si>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</si>
  <si>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</si>
  <si>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</si>
  <si>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</si>
  <si>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</si>
  <si>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</si>
  <si>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</si>
  <si>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</si>
  <si>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</si>
  <si>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</si>
  <si>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</si>
  <si>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</si>
  <si>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</si>
  <si>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</si>
  <si>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</si>
  <si>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</si>
  <si>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</si>
  <si>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</si>
  <si>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</si>
  <si>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</si>
  <si>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</si>
  <si>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</si>
  <si>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</si>
  <si>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</si>
  <si>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</si>
  <si>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</si>
  <si>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</si>
  <si>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</si>
  <si>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</si>
  <si>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</si>
  <si>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</si>
  <si>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</si>
  <si>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</si>
  <si>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</si>
  <si>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</si>
  <si>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</si>
  <si>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</si>
  <si>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</si>
  <si>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</si>
  <si>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</si>
  <si>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</si>
  <si>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</si>
  <si>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</si>
  <si>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</si>
  <si>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</si>
  <si>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</si>
  <si>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</si>
  <si>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</si>
  <si>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</si>
  <si>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</si>
  <si>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</si>
  <si>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</si>
  <si>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</si>
  <si>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</si>
  <si>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</si>
  <si>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</si>
  <si>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</si>
  <si>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</si>
  <si>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</si>
  <si>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</si>
  <si>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</si>
  <si>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</si>
  <si>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</si>
  <si>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</si>
  <si>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</si>
  <si>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</si>
  <si>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</si>
  <si>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</si>
  <si>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</si>
  <si>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</si>
  <si>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</si>
  <si>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</si>
  <si>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</si>
  <si>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</si>
  <si>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</si>
  <si>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</si>
  <si>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</si>
  <si>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</si>
  <si>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</si>
  <si>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</si>
  <si>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</si>
  <si>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</si>
  <si>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</si>
  <si>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</si>
  <si>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</si>
  <si>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</si>
  <si>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</si>
  <si>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</si>
  <si>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</si>
  <si>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</si>
  <si>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</si>
  <si>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</si>
  <si>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</si>
  <si>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</si>
  <si>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</si>
  <si>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</si>
  <si>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</si>
  <si>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</si>
  <si>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</si>
  <si>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</si>
  <si>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</si>
  <si>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</si>
  <si>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</si>
  <si>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</si>
  <si>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</si>
  <si>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</si>
  <si>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</si>
  <si>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</si>
  <si>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</si>
  <si>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</si>
  <si>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</si>
  <si>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</si>
  <si>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</si>
  <si>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</si>
  <si>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</si>
  <si>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</si>
  <si>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</si>
  <si>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</si>
  <si>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</si>
  <si>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</si>
  <si>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</si>
  <si>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</si>
  <si>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</si>
  <si>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</si>
  <si>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</si>
  <si>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</si>
  <si>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</si>
  <si>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</si>
  <si>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</si>
  <si>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</si>
  <si>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</si>
  <si>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</si>
  <si>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</si>
  <si>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</si>
  <si>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</si>
  <si>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</si>
  <si>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</si>
  <si>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</si>
  <si>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</si>
  <si>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</si>
  <si>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</si>
  <si>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</si>
  <si>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</si>
  <si>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</si>
  <si>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</si>
  <si>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</si>
  <si>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</si>
  <si>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</si>
  <si>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</si>
  <si>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</si>
  <si>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</si>
  <si>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</si>
  <si>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</si>
  <si>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</si>
  <si>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</si>
  <si>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</si>
  <si>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</si>
  <si>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</si>
  <si>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</si>
  <si>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</si>
  <si>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</si>
  <si>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</si>
  <si>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</si>
  <si>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</si>
  <si>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</si>
  <si>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</si>
  <si>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</si>
  <si>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</si>
  <si>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</si>
  <si>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</si>
  <si>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</si>
  <si>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</si>
  <si>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</si>
  <si>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</si>
  <si>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</si>
  <si>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</si>
  <si>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</si>
  <si>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</si>
  <si>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</si>
  <si>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</si>
  <si>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</si>
  <si>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</si>
  <si>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</si>
  <si>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</si>
  <si>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</si>
  <si>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</si>
  <si>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</si>
  <si>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</si>
  <si>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</si>
  <si>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</si>
  <si>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</si>
  <si>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</si>
  <si>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</si>
  <si>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</si>
  <si>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</si>
  <si>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</si>
  <si>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</si>
  <si>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</si>
  <si>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</si>
  <si>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</si>
  <si>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</si>
  <si>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</si>
  <si>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</si>
  <si>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</si>
  <si>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</si>
  <si>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</si>
  <si>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</si>
  <si>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</si>
  <si>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</si>
  <si>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</si>
  <si>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</si>
  <si>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</si>
  <si>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</si>
  <si>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</si>
  <si>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</si>
  <si>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</si>
  <si>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</si>
  <si>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</si>
  <si>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</si>
  <si>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</si>
  <si>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</si>
  <si>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</si>
  <si>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</si>
  <si>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</si>
  <si>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</si>
  <si>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</si>
  <si>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</si>
  <si>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</si>
  <si>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</si>
  <si>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</si>
  <si>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</si>
  <si>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</si>
  <si>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</si>
  <si>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</si>
  <si>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</si>
  <si>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</si>
  <si>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</si>
  <si>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</si>
  <si>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</si>
  <si>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</si>
  <si>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</si>
  <si>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</si>
  <si>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</si>
  <si>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</si>
  <si>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</si>
  <si>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</si>
  <si>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</si>
  <si>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</si>
  <si>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</si>
  <si>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</si>
  <si>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</si>
  <si>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</si>
  <si>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</si>
  <si>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</si>
  <si>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</si>
  <si>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</si>
  <si>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</si>
  <si>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</si>
  <si>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</si>
  <si>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</si>
  <si>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</si>
  <si>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</si>
  <si>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</si>
  <si>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</si>
  <si>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</si>
  <si>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</si>
  <si>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</si>
  <si>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</si>
  <si>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</si>
  <si>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</si>
  <si>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</si>
  <si>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</si>
  <si>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</si>
  <si>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</si>
  <si>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</si>
  <si>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</si>
  <si>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</si>
  <si>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</si>
  <si>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</si>
  <si>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</si>
  <si>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</si>
  <si>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</si>
  <si>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</si>
  <si>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</si>
  <si>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</si>
  <si>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</si>
  <si>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</si>
  <si>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</si>
  <si>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</si>
  <si>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</si>
  <si>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</si>
  <si>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</si>
  <si>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</si>
  <si>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</si>
  <si>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</si>
  <si>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</si>
  <si>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</si>
  <si>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</si>
  <si>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</si>
  <si>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</si>
  <si>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</si>
  <si>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</si>
  <si>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</si>
  <si>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</si>
  <si>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</si>
  <si>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</si>
  <si>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</si>
  <si>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</si>
  <si>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</si>
  <si>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</si>
  <si>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</si>
  <si>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</si>
  <si>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</si>
  <si>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</si>
  <si>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</si>
  <si>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</si>
  <si>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</si>
  <si>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</si>
  <si>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</si>
  <si>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</si>
  <si>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</si>
  <si>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</si>
  <si>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</si>
  <si>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</si>
  <si>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</si>
  <si>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</si>
  <si>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</si>
  <si>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</si>
  <si>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</si>
  <si>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</si>
  <si>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</si>
  <si>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</si>
  <si>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</si>
  <si>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</si>
  <si>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</si>
  <si>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</si>
  <si>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</si>
  <si>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</si>
  <si>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</si>
  <si>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</si>
  <si>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</si>
  <si>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</si>
  <si>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</si>
  <si>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</si>
  <si>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</si>
  <si>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</si>
  <si>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</si>
  <si>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</si>
  <si>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</si>
  <si>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</si>
  <si>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</si>
  <si>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</si>
  <si>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</si>
  <si>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</si>
  <si>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</si>
  <si>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</si>
  <si>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</si>
  <si>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</si>
  <si>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</si>
  <si>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</si>
  <si>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</si>
  <si>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</si>
  <si>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</si>
  <si>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</si>
  <si>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</si>
  <si>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</si>
  <si>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</si>
  <si>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</si>
  <si>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</si>
  <si>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</si>
  <si>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</si>
  <si>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</si>
  <si>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</si>
  <si>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</si>
  <si>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</si>
  <si>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</si>
  <si>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</si>
  <si>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</si>
  <si>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</si>
  <si>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</si>
  <si>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</si>
  <si>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</si>
  <si>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</si>
  <si>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</si>
  <si>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</si>
  <si>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</si>
  <si>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</si>
  <si>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</si>
  <si>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</si>
  <si>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</si>
  <si>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</si>
  <si>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</si>
  <si>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</si>
  <si>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</si>
  <si>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</si>
  <si>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</si>
  <si>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</si>
  <si>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</si>
  <si>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</si>
  <si>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</si>
  <si>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</si>
  <si>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</si>
  <si>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</si>
  <si>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</si>
  <si>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</si>
  <si>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</si>
  <si>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</si>
  <si>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</si>
  <si>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</si>
  <si>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</si>
  <si>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</si>
  <si>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</si>
  <si>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</si>
  <si>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</si>
  <si>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</si>
  <si>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</si>
  <si>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</si>
  <si>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</si>
  <si>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</si>
  <si>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</si>
  <si>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</si>
  <si>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</si>
  <si>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</si>
  <si>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</si>
  <si>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</si>
  <si>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</si>
  <si>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</si>
  <si>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</si>
  <si>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</si>
  <si>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</si>
  <si>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</si>
  <si>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</si>
  <si>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</si>
  <si>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</si>
  <si>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</si>
  <si>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</si>
  <si>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</si>
  <si>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</si>
  <si>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</si>
  <si>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</si>
  <si>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</si>
  <si>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</si>
  <si>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</si>
  <si>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</si>
  <si>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</si>
  <si>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</si>
  <si>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</si>
  <si>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</si>
  <si>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</si>
  <si>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</si>
  <si>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</si>
  <si>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</si>
  <si>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</si>
  <si>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</si>
  <si>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</si>
  <si>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</si>
  <si>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</si>
  <si>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</si>
  <si>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</si>
  <si>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</si>
  <si>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</si>
  <si>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</si>
  <si>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</si>
  <si>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</si>
  <si>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</si>
  <si>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</si>
  <si>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</si>
  <si>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</si>
  <si>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</si>
  <si>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</si>
  <si>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</si>
  <si>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</si>
  <si>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</si>
  <si>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</si>
  <si>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</si>
  <si>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</si>
  <si>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</si>
  <si>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</si>
  <si>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</si>
  <si>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</si>
  <si>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</si>
  <si>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</si>
  <si>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</si>
  <si>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</si>
  <si>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</si>
  <si>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</si>
  <si>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</si>
  <si>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</si>
  <si>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</si>
  <si>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</si>
  <si>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</si>
  <si>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</si>
  <si>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</si>
  <si>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</si>
  <si>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</si>
  <si>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</si>
  <si>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</si>
  <si>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</si>
  <si>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</si>
  <si>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</si>
  <si>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</si>
  <si>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</si>
  <si>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</si>
  <si>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</si>
  <si>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</si>
  <si>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</si>
  <si>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</si>
  <si>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</si>
  <si>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</si>
  <si>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</si>
  <si>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</si>
  <si>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</si>
  <si>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</si>
  <si>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</si>
  <si>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</si>
  <si>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</si>
  <si>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</si>
  <si>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</si>
  <si>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</si>
  <si>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</si>
  <si>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</si>
  <si>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</si>
  <si>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</si>
  <si>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</si>
  <si>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</si>
  <si>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</si>
  <si>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</si>
  <si>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</si>
  <si>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</si>
  <si>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</si>
  <si>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</si>
  <si>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</si>
  <si>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</si>
  <si>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</si>
  <si>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</si>
  <si>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</si>
  <si>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</si>
  <si>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</si>
  <si>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</si>
  <si>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</si>
  <si>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</si>
  <si>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</si>
  <si>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</si>
  <si>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</si>
  <si>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</si>
  <si>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</si>
  <si>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</si>
  <si>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</si>
  <si>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</si>
  <si>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</si>
  <si>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</si>
  <si>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</si>
  <si>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</si>
  <si>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</si>
  <si>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</si>
  <si>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</si>
  <si>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</si>
  <si>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</si>
  <si>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</si>
  <si>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</si>
  <si>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</si>
  <si>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</si>
  <si>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</si>
  <si>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</si>
  <si>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</si>
  <si>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</si>
  <si>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</si>
  <si>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</si>
  <si>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</si>
  <si>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</si>
  <si>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</si>
  <si>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</si>
  <si>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</si>
  <si>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</si>
  <si>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</si>
  <si>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</si>
  <si>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</si>
  <si>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</si>
  <si>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</si>
  <si>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</si>
  <si>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</si>
  <si>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</si>
  <si>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</si>
  <si>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</si>
  <si>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</si>
  <si>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</si>
  <si>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</si>
  <si>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</si>
  <si>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</si>
  <si>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</si>
  <si>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</si>
  <si>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</si>
  <si>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</si>
  <si>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</si>
  <si>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</si>
  <si>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</si>
  <si>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</si>
  <si>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</si>
  <si>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</si>
  <si>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</si>
  <si>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</si>
  <si>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</si>
  <si>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</si>
  <si>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</si>
  <si>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</si>
  <si>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</si>
  <si>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</si>
  <si>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</si>
  <si>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</si>
  <si>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</si>
  <si>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</si>
  <si>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</si>
  <si>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</si>
  <si>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</si>
  <si>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</si>
  <si>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</si>
  <si>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</si>
  <si>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</si>
  <si>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</si>
  <si>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</si>
  <si>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</si>
  <si>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</si>
  <si>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</si>
  <si>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</si>
  <si>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</si>
  <si>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</si>
  <si>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</si>
  <si>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</si>
  <si>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</si>
  <si>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</si>
  <si>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</si>
  <si>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</si>
  <si>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</si>
  <si>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</si>
  <si>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</si>
  <si>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</si>
  <si>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</si>
  <si>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</si>
  <si>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</si>
  <si>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</si>
  <si>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</si>
  <si>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</si>
  <si>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</si>
  <si>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</si>
  <si>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</si>
  <si>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</si>
  <si>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</si>
  <si>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</si>
  <si>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</si>
  <si>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</si>
  <si>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</si>
  <si>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</si>
  <si>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</si>
  <si>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</si>
  <si>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</si>
  <si>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</si>
  <si>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</si>
  <si>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</si>
  <si>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</si>
  <si>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</si>
  <si>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</si>
  <si>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</si>
  <si>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</si>
  <si>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</si>
  <si>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</si>
  <si>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</si>
  <si>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</si>
  <si>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</si>
  <si>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</si>
  <si>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</si>
  <si>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</si>
  <si>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</si>
  <si>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</si>
  <si>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</si>
  <si>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</si>
  <si>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</si>
  <si>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</si>
  <si>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</si>
  <si>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</si>
  <si>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</si>
  <si>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</si>
  <si>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</si>
  <si>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</si>
  <si>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</si>
  <si>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</si>
  <si>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</si>
  <si>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</si>
  <si>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</si>
  <si>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</si>
  <si>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</si>
  <si>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</si>
  <si>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</si>
  <si>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</si>
  <si>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</si>
  <si>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</si>
  <si>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</si>
  <si>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</si>
  <si>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</si>
  <si>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</si>
  <si>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</si>
  <si>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</si>
  <si>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</si>
  <si>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</si>
  <si>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</si>
  <si>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</si>
  <si>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</si>
  <si>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</si>
  <si>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</si>
  <si>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</si>
  <si>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</si>
  <si>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</si>
  <si>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</si>
  <si>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</si>
  <si>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</si>
  <si>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</si>
  <si>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</si>
  <si>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</si>
  <si>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</si>
  <si>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</si>
  <si>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</si>
  <si>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</si>
  <si>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</si>
  <si>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</si>
  <si>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</si>
  <si>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</si>
  <si>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</si>
  <si>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</si>
  <si>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</si>
  <si>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</si>
  <si>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</si>
  <si>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</si>
  <si>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</si>
  <si>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</si>
  <si>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</si>
  <si>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</si>
  <si>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</si>
  <si>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</si>
  <si>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</si>
  <si>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</si>
  <si>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</si>
  <si>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</si>
  <si>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</si>
  <si>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</si>
  <si>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</si>
  <si>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</si>
  <si>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</si>
  <si>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</si>
  <si>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</si>
  <si>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</si>
  <si>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</si>
  <si>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</si>
  <si>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</si>
  <si>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</si>
  <si>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</si>
  <si>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</si>
  <si>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</si>
  <si>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</si>
  <si>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</si>
  <si>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</si>
  <si>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</si>
  <si>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</si>
  <si>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</si>
  <si>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</si>
  <si>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</si>
  <si>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</si>
  <si>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</si>
  <si>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</si>
  <si>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</si>
  <si>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</si>
  <si>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</si>
  <si>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</si>
  <si>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</si>
  <si>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</si>
  <si>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</si>
  <si>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</si>
  <si>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</si>
  <si>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</si>
  <si>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</si>
  <si>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</si>
  <si>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</si>
  <si>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</si>
  <si>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</si>
  <si>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</si>
  <si>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</si>
  <si>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</si>
  <si>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</si>
  <si>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</si>
  <si>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</si>
  <si>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</si>
  <si>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</si>
  <si>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</si>
  <si>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</si>
  <si>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</si>
  <si>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</si>
  <si>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</si>
  <si>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</si>
  <si>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</si>
  <si>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</si>
  <si>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</si>
  <si>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</si>
  <si>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</si>
  <si>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</si>
  <si>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</si>
  <si>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</si>
  <si>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</si>
  <si>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</si>
  <si>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</si>
  <si>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</si>
  <si>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</si>
  <si>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</si>
  <si>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</si>
  <si>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</si>
  <si>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</si>
  <si>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</si>
  <si>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</si>
  <si>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</si>
  <si>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</si>
  <si>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</si>
  <si>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</si>
  <si>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</si>
  <si>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</si>
  <si>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</si>
  <si>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</si>
  <si>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</si>
  <si>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</si>
  <si>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</si>
  <si>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</si>
  <si>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</si>
  <si>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</si>
  <si>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</si>
  <si>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</si>
  <si>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</si>
  <si>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</si>
  <si>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</si>
  <si>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</si>
  <si>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</si>
  <si>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</si>
  <si>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</si>
  <si>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</si>
  <si>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</si>
  <si>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</si>
  <si>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</si>
  <si>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</si>
  <si>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</si>
  <si>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</si>
  <si>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</si>
  <si>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</si>
  <si>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</si>
  <si>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</si>
  <si>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</si>
  <si>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</si>
  <si>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</si>
  <si>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</si>
  <si>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</si>
  <si>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</si>
  <si>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</si>
  <si>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</si>
  <si>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</si>
  <si>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</si>
  <si>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</si>
  <si>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</si>
  <si>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</si>
  <si>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</si>
  <si>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</si>
  <si>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</si>
  <si>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</si>
  <si>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</si>
  <si>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</si>
  <si>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</si>
  <si>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</si>
  <si>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</si>
  <si>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</si>
  <si>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</si>
  <si>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</si>
  <si>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</si>
  <si>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</si>
  <si>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</si>
  <si>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</si>
  <si>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</si>
  <si>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</si>
  <si>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</si>
  <si>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</si>
  <si>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</si>
  <si>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</si>
  <si>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</si>
  <si>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</si>
  <si>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</si>
  <si>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</si>
  <si>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</si>
  <si>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</si>
  <si>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</si>
  <si>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</si>
  <si>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</si>
  <si>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</si>
  <si>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</si>
  <si>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</si>
  <si>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</si>
  <si>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</si>
  <si>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</si>
  <si>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</si>
  <si>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</si>
  <si>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</si>
  <si>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</si>
  <si>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</si>
  <si>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</si>
  <si>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</si>
  <si>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</si>
  <si>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</si>
  <si>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</si>
  <si>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</si>
  <si>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</si>
  <si>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</si>
  <si>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</si>
  <si>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</si>
  <si>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</si>
  <si>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</si>
  <si>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</si>
  <si>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</si>
  <si>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</si>
  <si>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</si>
  <si>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</si>
  <si>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</si>
  <si>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</si>
  <si>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</si>
  <si>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</si>
  <si>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</si>
  <si>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</si>
  <si>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</si>
  <si>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</si>
  <si>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</si>
  <si>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</si>
  <si>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</si>
  <si>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</si>
  <si>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</si>
  <si>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</si>
  <si>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</si>
  <si>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</si>
  <si>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</si>
  <si>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</si>
  <si>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</si>
  <si>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</si>
  <si>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</si>
  <si>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</si>
  <si>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</si>
  <si>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</si>
  <si>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</si>
  <si>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</si>
  <si>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</si>
  <si>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</si>
  <si>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</si>
  <si>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</si>
  <si>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</si>
  <si>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</si>
  <si>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</si>
  <si>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</si>
  <si>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</si>
  <si>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</si>
  <si>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</si>
  <si>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</si>
  <si>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</si>
  <si>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</si>
  <si>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</si>
  <si>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</si>
  <si>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</si>
  <si>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</si>
  <si>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</si>
  <si>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</si>
  <si>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</si>
  <si>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</si>
  <si>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</si>
  <si>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</si>
  <si>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</si>
  <si>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</si>
  <si>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</si>
  <si>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</si>
  <si>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</si>
  <si>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</si>
  <si>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</si>
  <si>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</si>
  <si>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</si>
  <si>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</si>
  <si>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</si>
  <si>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</si>
  <si>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</si>
  <si>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</si>
  <si>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</si>
  <si>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</si>
  <si>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</si>
  <si>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</si>
  <si>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</si>
  <si>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</si>
  <si>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</si>
  <si>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</si>
  <si>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</si>
  <si>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</si>
  <si>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</si>
  <si>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</si>
  <si>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</si>
  <si>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</si>
  <si>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</si>
  <si>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</si>
  <si>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</si>
  <si>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</si>
  <si>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</si>
  <si>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</si>
  <si>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</si>
  <si>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</si>
  <si>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</si>
  <si>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</si>
  <si>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</si>
  <si>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</si>
  <si>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</si>
  <si>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</si>
  <si>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</si>
  <si>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</si>
  <si>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</si>
  <si>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</si>
  <si>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</si>
  <si>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</si>
  <si>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</si>
  <si>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</si>
  <si>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</si>
  <si>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</si>
  <si>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</si>
  <si>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</si>
  <si>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</si>
  <si>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</si>
  <si>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</si>
  <si>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</si>
  <si>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</si>
  <si>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</si>
  <si>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</si>
  <si>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</si>
  <si>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</si>
  <si>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</si>
  <si>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</si>
  <si>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</si>
  <si>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</si>
  <si>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</si>
  <si>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</si>
  <si>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</si>
  <si>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</si>
  <si>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</si>
  <si>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</si>
  <si>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</si>
  <si>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</si>
  <si>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</si>
  <si>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</si>
  <si>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</si>
  <si>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</si>
  <si>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</si>
  <si>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</si>
  <si>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</si>
  <si>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</si>
  <si>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</si>
  <si>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</si>
  <si>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</si>
  <si>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</si>
  <si>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</si>
  <si>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</si>
  <si>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</si>
  <si>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</si>
  <si>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</si>
  <si>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</si>
  <si>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</si>
  <si>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</si>
  <si>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</si>
  <si>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</si>
  <si>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</si>
  <si>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</si>
  <si>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</si>
  <si>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</si>
  <si>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</si>
  <si>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</si>
  <si>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</si>
  <si>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</si>
  <si>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</si>
  <si>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</si>
  <si>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</si>
  <si>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</si>
  <si>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</si>
  <si>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</si>
  <si>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</si>
  <si>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</si>
  <si>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</si>
  <si>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</si>
  <si>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</si>
  <si>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</si>
  <si>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</si>
  <si>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</si>
  <si>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</si>
  <si>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</si>
  <si>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</si>
  <si>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</si>
  <si>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</si>
  <si>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</si>
  <si>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</si>
  <si>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</si>
  <si>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</si>
  <si>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</si>
  <si>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</si>
  <si>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</si>
  <si>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</si>
  <si>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</si>
  <si>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</si>
  <si>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</si>
  <si>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</si>
  <si>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</si>
  <si>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</si>
  <si>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</si>
  <si>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</si>
  <si>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</si>
  <si>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</si>
  <si>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</si>
  <si>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</si>
  <si>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</si>
  <si>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</si>
  <si>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</si>
  <si>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</si>
  <si>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</si>
  <si>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</si>
  <si>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</si>
  <si>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</si>
  <si>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</si>
  <si>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</si>
  <si>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</si>
  <si>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</si>
  <si>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</si>
  <si>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</si>
  <si>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</si>
  <si>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</si>
  <si>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</si>
  <si>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</si>
  <si>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</si>
  <si>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</si>
  <si>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</si>
  <si>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</si>
  <si>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</si>
  <si>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</si>
  <si>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</si>
  <si>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</si>
  <si>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</si>
  <si>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</si>
  <si>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</si>
  <si>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</si>
  <si>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</si>
  <si>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</si>
  <si>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</si>
  <si>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</si>
  <si>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</si>
  <si>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</si>
  <si>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</si>
  <si>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</si>
  <si>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</si>
  <si>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</si>
  <si>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</si>
  <si>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</si>
  <si>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</si>
  <si>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</si>
  <si>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</si>
  <si>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</si>
  <si>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</si>
  <si>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</si>
  <si>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</si>
  <si>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</si>
  <si>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</si>
  <si>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</si>
  <si>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</si>
  <si>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</si>
  <si>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</si>
  <si>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</si>
  <si>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</si>
  <si>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</si>
  <si>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</si>
  <si>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</si>
  <si>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</si>
  <si>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</si>
  <si>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</si>
  <si>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</si>
  <si>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</si>
  <si>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</si>
  <si>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</si>
  <si>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</si>
  <si>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</si>
  <si>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</si>
  <si>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</si>
  <si>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</si>
  <si>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</si>
  <si>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</si>
  <si>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</si>
  <si>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</si>
  <si>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</si>
  <si>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</si>
  <si>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</si>
  <si>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</si>
  <si>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</si>
  <si>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</si>
  <si>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</si>
  <si>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</si>
  <si>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</si>
  <si>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</si>
  <si>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</si>
  <si>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</si>
  <si>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</si>
  <si>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</si>
  <si>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</si>
  <si>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</si>
  <si>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</si>
  <si>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</si>
  <si>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</si>
  <si>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</si>
  <si>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</si>
  <si>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</si>
  <si>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</si>
  <si>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</si>
  <si>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</si>
  <si>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</si>
  <si>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</si>
  <si>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</si>
  <si>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</si>
  <si>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</si>
  <si>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</si>
  <si>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</si>
  <si>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</si>
  <si>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</si>
  <si>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</si>
  <si>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</si>
  <si>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</si>
  <si>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</si>
  <si>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</si>
  <si>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</si>
  <si>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</si>
  <si>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</si>
  <si>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</si>
  <si>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</si>
  <si>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</si>
  <si>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</si>
  <si>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</si>
  <si>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</si>
  <si>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</si>
  <si>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</si>
  <si>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</si>
  <si>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</si>
  <si>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</si>
  <si>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</si>
  <si>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</si>
  <si>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</si>
  <si>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</si>
  <si>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</si>
  <si>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</si>
  <si>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</si>
  <si>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</si>
  <si>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</si>
  <si>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</si>
  <si>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</si>
  <si>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</si>
  <si>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</si>
  <si>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</si>
  <si>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</si>
  <si>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</si>
  <si>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</si>
  <si>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</si>
  <si>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</si>
  <si>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</si>
  <si>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</si>
  <si>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</si>
  <si>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</si>
  <si>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</si>
  <si>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</si>
  <si>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</si>
  <si>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</si>
  <si>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</si>
  <si>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</si>
  <si>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</si>
  <si>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</si>
  <si>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</si>
  <si>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</si>
  <si>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</si>
  <si>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</si>
  <si>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</si>
  <si>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</si>
  <si>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</si>
  <si>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</si>
  <si>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</si>
  <si>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</si>
  <si>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</si>
  <si>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</si>
  <si>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</si>
  <si>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</si>
  <si>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</si>
  <si>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</si>
  <si>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</si>
  <si>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</si>
  <si>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</si>
  <si>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</si>
  <si>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</si>
  <si>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</si>
  <si>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</si>
  <si>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</si>
  <si>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</si>
  <si>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</si>
  <si>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</si>
  <si>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</si>
  <si>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</si>
  <si>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</si>
  <si>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</si>
  <si>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</si>
  <si>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</si>
  <si>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</si>
  <si>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</si>
  <si>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</si>
  <si>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</si>
  <si>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</si>
  <si>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</si>
  <si>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</si>
  <si>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</si>
  <si>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</si>
  <si>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</si>
  <si>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</si>
  <si>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</si>
  <si>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</si>
  <si>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</si>
  <si>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</si>
  <si>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</si>
  <si>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</si>
  <si>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</si>
  <si>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</si>
  <si>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</si>
  <si>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</si>
  <si>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</si>
  <si>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</si>
  <si>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</si>
  <si>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</si>
  <si>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</si>
  <si>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</si>
  <si>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</si>
  <si>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</si>
  <si>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</si>
  <si>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</si>
  <si>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</si>
  <si>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</si>
  <si>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</si>
  <si>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</si>
  <si>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</si>
  <si>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</si>
  <si>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</si>
  <si>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</si>
  <si>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</si>
  <si>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</si>
  <si>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</si>
  <si>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</si>
  <si>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</si>
  <si>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</si>
  <si>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</si>
  <si>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</si>
  <si>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</si>
  <si>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</si>
  <si>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</si>
  <si>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</si>
  <si>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</si>
  <si>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</si>
  <si>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</si>
  <si>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</si>
  <si>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</si>
  <si>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</si>
  <si>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</si>
  <si>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</si>
  <si>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</si>
  <si>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</si>
  <si>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</si>
  <si>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</si>
  <si>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</si>
  <si>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</si>
  <si>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</si>
  <si>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</si>
  <si>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</si>
  <si>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</si>
  <si>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</si>
  <si>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</si>
  <si>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</si>
  <si>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</si>
  <si>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</si>
  <si>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</si>
  <si>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</si>
  <si>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</si>
  <si>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</si>
  <si>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</si>
  <si>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</si>
  <si>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</si>
  <si>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</si>
  <si>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</si>
  <si>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</si>
  <si>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</si>
  <si>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</si>
  <si>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</si>
  <si>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</si>
  <si>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</si>
  <si>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</si>
  <si>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</si>
  <si>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</si>
  <si>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</si>
  <si>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</si>
  <si>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</si>
  <si>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</si>
  <si>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</si>
  <si>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</si>
  <si>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</si>
  <si>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</si>
  <si>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</si>
  <si>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</si>
  <si>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</si>
  <si>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</si>
  <si>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</si>
  <si>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</si>
  <si>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</si>
  <si>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</si>
  <si>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</si>
  <si>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</si>
  <si>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</si>
  <si>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</si>
  <si>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</si>
  <si>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</si>
  <si>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</si>
  <si>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</si>
  <si>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</si>
  <si>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</si>
  <si>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</si>
  <si>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</si>
  <si>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</si>
  <si>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</si>
  <si>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</si>
  <si>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</si>
  <si>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</si>
  <si>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</si>
  <si>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</si>
  <si>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</si>
  <si>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</si>
  <si>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</si>
  <si>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</si>
  <si>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</si>
  <si>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</si>
  <si>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</si>
  <si>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</si>
  <si>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</si>
  <si>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</si>
  <si>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</si>
  <si>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</si>
  <si>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</si>
  <si>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</si>
  <si>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</si>
  <si>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</si>
  <si>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</si>
  <si>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</si>
  <si>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</si>
  <si>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</si>
  <si>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</si>
  <si>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</si>
  <si>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</si>
  <si>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</si>
  <si>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</si>
  <si>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</si>
  <si>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</si>
  <si>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</si>
  <si>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</si>
  <si>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</si>
  <si>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</si>
  <si>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</si>
  <si>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</si>
  <si>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</si>
  <si>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</si>
  <si>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</si>
  <si>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</si>
  <si>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</si>
  <si>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</si>
  <si>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</si>
  <si>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</si>
  <si>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</si>
  <si>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</si>
  <si>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</si>
  <si>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</si>
  <si>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</si>
  <si>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</si>
  <si>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</si>
  <si>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</si>
  <si>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</si>
  <si>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</si>
  <si>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</si>
  <si>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</si>
  <si>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</si>
  <si>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</si>
  <si>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</si>
  <si>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</si>
  <si>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</si>
  <si>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</si>
  <si>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</si>
  <si>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</si>
  <si>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</si>
  <si>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</si>
  <si>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</si>
  <si>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</si>
  <si>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</si>
  <si>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</si>
  <si>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</si>
  <si>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</si>
  <si>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</si>
  <si>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</si>
  <si>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</si>
  <si>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</si>
  <si>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</si>
  <si>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</si>
  <si>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</si>
  <si>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</si>
  <si>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</si>
  <si>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</si>
  <si>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</si>
  <si>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</si>
  <si>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</si>
  <si>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</si>
  <si>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</si>
  <si>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</si>
  <si>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</si>
  <si>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</si>
  <si>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</si>
  <si>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</si>
  <si>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</si>
  <si>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</si>
  <si>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</si>
  <si>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</si>
  <si>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</si>
  <si>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</si>
  <si>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</si>
  <si>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</si>
  <si>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</si>
  <si>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</si>
  <si>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</si>
  <si>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</si>
  <si>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</si>
  <si>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</si>
  <si>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</si>
  <si>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</si>
  <si>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</si>
  <si>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</si>
  <si>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</si>
  <si>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</si>
  <si>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</si>
  <si>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</si>
  <si>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</si>
  <si>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</si>
  <si>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</si>
  <si>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</si>
  <si>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</si>
  <si>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</si>
  <si>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</si>
  <si>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</si>
  <si>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</si>
  <si>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</si>
  <si>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</si>
  <si>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</si>
  <si>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</si>
  <si>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</si>
  <si>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</si>
  <si>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</si>
  <si>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</si>
  <si>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</si>
  <si>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</si>
  <si>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</si>
  <si>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</si>
  <si>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</si>
  <si>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</si>
  <si>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</si>
  <si>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</si>
  <si>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</si>
  <si>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</si>
  <si>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</si>
  <si>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</si>
  <si>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</si>
  <si>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</si>
  <si>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</si>
  <si>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</si>
  <si>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</si>
  <si>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</si>
  <si>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</si>
  <si>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</si>
  <si>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</si>
  <si>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</si>
  <si>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</si>
  <si>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</si>
  <si>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</si>
  <si>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</si>
  <si>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</si>
  <si>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</si>
  <si>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</si>
  <si>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</si>
  <si>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</si>
  <si>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</si>
  <si>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</si>
  <si>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</si>
  <si>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</si>
  <si>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</si>
  <si>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</si>
  <si>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</si>
  <si>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</si>
  <si>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</si>
  <si>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</si>
  <si>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</si>
  <si>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</si>
  <si>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</si>
  <si>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</si>
  <si>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</si>
  <si>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</si>
  <si>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</si>
  <si>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</si>
  <si>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</si>
  <si>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</si>
  <si>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</si>
  <si>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</si>
  <si>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</si>
  <si>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</si>
  <si>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</si>
  <si>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</si>
  <si>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</si>
  <si>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</si>
  <si>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</si>
  <si>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</si>
  <si>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</si>
  <si>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</si>
  <si>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</si>
  <si>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</si>
  <si>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</si>
  <si>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</si>
  <si>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</si>
  <si>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</si>
  <si>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</si>
  <si>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</si>
  <si>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</si>
  <si>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</si>
  <si>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</si>
  <si>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</si>
  <si>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</si>
  <si>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</si>
  <si>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</si>
  <si>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</si>
  <si>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</si>
  <si>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</si>
  <si>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</si>
  <si>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</si>
  <si>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</si>
  <si>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</si>
  <si>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</si>
  <si>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</si>
  <si>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</si>
  <si>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</si>
  <si>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</si>
  <si>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</si>
  <si>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</si>
  <si>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</si>
  <si>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</si>
  <si>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</si>
  <si>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</si>
  <si>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</si>
  <si>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</si>
  <si>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</si>
  <si>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</si>
  <si>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</si>
  <si>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</si>
  <si>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</si>
  <si>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</si>
  <si>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</si>
  <si>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</si>
  <si>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</si>
  <si>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</si>
  <si>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</si>
  <si>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</si>
  <si>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</si>
  <si>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</si>
  <si>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</si>
  <si>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</si>
  <si>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</si>
  <si>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</si>
  <si>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</si>
  <si>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</si>
  <si>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</si>
  <si>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</si>
  <si>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</si>
  <si>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</si>
  <si>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</si>
  <si>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</si>
  <si>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</si>
  <si>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</si>
  <si>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</si>
  <si>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</si>
  <si>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</si>
  <si>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</si>
  <si>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</si>
  <si>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</si>
  <si>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</si>
  <si>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</si>
  <si>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</si>
  <si>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</si>
  <si>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</si>
  <si>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</si>
  <si>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</si>
  <si>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</si>
  <si>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</si>
  <si>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</si>
  <si>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</si>
  <si>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</si>
  <si>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</si>
  <si>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</si>
  <si>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</si>
  <si>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</si>
  <si>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</si>
  <si>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</si>
  <si>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</si>
  <si>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</si>
  <si>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</si>
  <si>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</si>
  <si>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</si>
  <si>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</si>
  <si>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</si>
  <si>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</si>
  <si>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</si>
  <si>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</si>
  <si>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</si>
  <si>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</si>
  <si>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</si>
  <si>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</si>
  <si>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</si>
  <si>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</si>
  <si>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</si>
  <si>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</si>
  <si>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</si>
  <si>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</si>
  <si>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</si>
  <si>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</si>
  <si>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</si>
  <si>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</si>
  <si>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</si>
  <si>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</si>
  <si>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</si>
  <si>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</si>
  <si>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</si>
  <si>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</si>
  <si>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</si>
  <si>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</si>
  <si>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</si>
  <si>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</si>
  <si>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</si>
  <si>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</si>
  <si>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</si>
  <si>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</si>
  <si>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</si>
  <si>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</si>
  <si>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</si>
  <si>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</si>
  <si>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</si>
  <si>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</si>
  <si>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</si>
  <si>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</si>
  <si>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</si>
  <si>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</si>
  <si>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</si>
  <si>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</si>
  <si>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</si>
  <si>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</si>
  <si>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</si>
  <si>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</si>
  <si>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</si>
  <si>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</si>
  <si>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</si>
  <si>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</si>
  <si>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</si>
  <si>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</si>
  <si>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</si>
  <si>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</si>
  <si>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</si>
  <si>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</si>
  <si>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</si>
  <si>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</si>
  <si>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</si>
  <si>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</si>
  <si>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</si>
  <si>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</si>
  <si>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</si>
  <si>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</si>
  <si>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</si>
  <si>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</si>
  <si>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</si>
  <si>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</si>
  <si>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</si>
  <si>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</si>
  <si>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</si>
  <si>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</si>
  <si>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</si>
  <si>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</si>
  <si>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</si>
  <si>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</si>
  <si>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</si>
  <si>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</si>
  <si>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</si>
  <si>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</si>
  <si>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</si>
  <si>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</si>
  <si>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</si>
  <si>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</si>
  <si>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</si>
  <si>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</si>
  <si>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</si>
  <si>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</si>
  <si>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</si>
  <si>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</si>
  <si>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</si>
  <si>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</si>
  <si>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</si>
  <si>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</si>
  <si>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</si>
  <si>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</si>
  <si>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</si>
  <si>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</si>
  <si>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</si>
  <si>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</si>
  <si>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</si>
  <si>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</si>
  <si>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</si>
  <si>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</si>
  <si>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</si>
  <si>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</si>
  <si>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</si>
  <si>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</si>
  <si>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</si>
  <si>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</si>
  <si>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</si>
  <si>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</si>
  <si>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</si>
  <si>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</si>
  <si>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</si>
  <si>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</si>
  <si>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</si>
  <si>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</si>
  <si>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</si>
  <si>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</si>
  <si>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</si>
  <si>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</si>
  <si>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</si>
  <si>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</si>
  <si>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</si>
  <si>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</si>
  <si>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</si>
  <si>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</si>
  <si>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</si>
  <si>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</si>
  <si>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</si>
  <si>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</si>
  <si>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</si>
  <si>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</si>
  <si>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</si>
  <si>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</si>
  <si>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</si>
  <si>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</si>
  <si>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</si>
  <si>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</si>
  <si>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</si>
  <si>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</si>
  <si>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</si>
  <si>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</si>
  <si>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</si>
  <si>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</si>
  <si>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</si>
  <si>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</si>
  <si>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</si>
  <si>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</si>
  <si>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</si>
  <si>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</si>
  <si>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</si>
  <si>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</si>
  <si>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</si>
  <si>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</si>
  <si>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</si>
  <si>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</si>
  <si>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</si>
  <si>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</si>
  <si>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</si>
  <si>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</si>
  <si>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</si>
  <si>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</si>
  <si>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</si>
  <si>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</si>
  <si>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</si>
  <si>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</si>
  <si>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</si>
  <si>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</si>
  <si>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</si>
  <si>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</si>
  <si>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</si>
  <si>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</si>
  <si>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</si>
  <si>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</si>
  <si>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</si>
  <si>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</si>
  <si>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</si>
  <si>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</si>
  <si>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</si>
  <si>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</si>
  <si>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</si>
  <si>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</si>
  <si>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</si>
  <si>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</si>
  <si>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</si>
  <si>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</si>
  <si>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</si>
  <si>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</si>
  <si>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</si>
  <si>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</si>
  <si>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</si>
  <si>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</si>
  <si>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</si>
  <si>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</si>
  <si>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</si>
  <si>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</si>
  <si>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</si>
  <si>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</si>
  <si>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</si>
  <si>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</si>
  <si>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</si>
  <si>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</si>
  <si>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</si>
  <si>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</si>
  <si>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</si>
  <si>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</si>
  <si>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</si>
  <si>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</si>
  <si>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</si>
  <si>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</si>
  <si>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</si>
  <si>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</si>
  <si>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</si>
  <si>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</si>
  <si>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</si>
  <si>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</si>
  <si>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</si>
  <si>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</si>
  <si>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</si>
  <si>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</si>
  <si>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</si>
  <si>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</si>
  <si>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</si>
  <si>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</si>
  <si>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</si>
  <si>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</si>
  <si>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</si>
  <si>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</si>
  <si>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</si>
  <si>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</si>
  <si>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</si>
  <si>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</si>
  <si>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</si>
  <si>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</si>
  <si>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</si>
  <si>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</si>
  <si>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</si>
  <si>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</si>
  <si>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</si>
  <si>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</si>
  <si>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</si>
  <si>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</si>
  <si>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</si>
  <si>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</si>
  <si>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</si>
  <si>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</si>
  <si>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</si>
  <si>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</si>
  <si>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</si>
  <si>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</si>
  <si>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</si>
  <si>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</si>
  <si>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</si>
  <si>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</si>
  <si>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</si>
  <si>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</si>
  <si>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</si>
  <si>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</si>
  <si>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</si>
  <si>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</si>
  <si>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</si>
  <si>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</si>
  <si>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</si>
  <si>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</si>
  <si>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</si>
  <si>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</si>
  <si>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</si>
  <si>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</si>
  <si>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</si>
  <si>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</si>
  <si>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</si>
  <si>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</si>
  <si>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</si>
  <si>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</si>
  <si>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</si>
  <si>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</si>
  <si>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</si>
  <si>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</si>
  <si>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</si>
  <si>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</si>
  <si>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</si>
  <si>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</si>
  <si>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</si>
  <si>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</si>
  <si>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</si>
  <si>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</si>
  <si>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</si>
  <si>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</si>
  <si>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</si>
  <si>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</si>
  <si>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</si>
  <si>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</si>
  <si>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</si>
  <si>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</si>
  <si>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</si>
  <si>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</si>
  <si>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</si>
  <si>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</si>
  <si>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</si>
  <si>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</si>
  <si>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</si>
  <si>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</si>
  <si>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</si>
  <si>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</si>
  <si>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</si>
  <si>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</si>
  <si>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</si>
  <si>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</si>
  <si>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</si>
  <si>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</si>
  <si>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</si>
  <si>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</si>
  <si>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</si>
  <si>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</si>
  <si>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</si>
  <si>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</si>
  <si>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</si>
  <si>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</si>
  <si>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</si>
  <si>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</si>
  <si>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</si>
  <si>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</si>
  <si>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</si>
  <si>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</si>
  <si>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</si>
  <si>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</si>
  <si>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</si>
  <si>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</si>
  <si>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</si>
  <si>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</si>
  <si>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</si>
  <si>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</si>
  <si>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</si>
  <si>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</si>
  <si>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</si>
  <si>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</si>
  <si>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</si>
  <si>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</si>
  <si>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</si>
  <si>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</si>
  <si>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</si>
  <si>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</si>
  <si>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</si>
  <si>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</si>
  <si>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</si>
  <si>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</si>
  <si>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</si>
  <si>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</si>
  <si>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</si>
  <si>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</si>
  <si>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</si>
  <si>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</si>
  <si>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</si>
  <si>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</si>
  <si>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</si>
  <si>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</si>
  <si>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</si>
  <si>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</si>
  <si>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</si>
  <si>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</si>
  <si>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</si>
  <si>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</si>
  <si>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</si>
  <si>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</si>
  <si>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</si>
  <si>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</si>
  <si>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</si>
  <si>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</si>
  <si>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</si>
  <si>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</si>
  <si>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</si>
  <si>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</si>
  <si>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</si>
  <si>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</si>
  <si>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</si>
  <si>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</si>
  <si>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</si>
  <si>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</si>
  <si>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</si>
  <si>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</si>
  <si>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</si>
  <si>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</si>
  <si>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</si>
  <si>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</si>
  <si>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</si>
  <si>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</si>
  <si>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</si>
  <si>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</si>
  <si>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</si>
  <si>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</si>
  <si>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</si>
  <si>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</si>
  <si>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</si>
  <si>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</si>
  <si>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</si>
  <si>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</si>
  <si>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</si>
  <si>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</si>
  <si>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</si>
  <si>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</si>
  <si>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</si>
  <si>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</si>
  <si>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</si>
  <si>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</si>
  <si>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</si>
  <si>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</si>
  <si>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</si>
  <si>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</si>
  <si>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</si>
  <si>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</si>
  <si>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</si>
  <si>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</si>
  <si>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</si>
  <si>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</si>
  <si>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</si>
  <si>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</si>
  <si>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</si>
  <si>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</si>
  <si>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</si>
  <si>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</si>
  <si>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</si>
  <si>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</si>
  <si>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</si>
  <si>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</si>
  <si>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</si>
  <si>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</si>
  <si>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</si>
  <si>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</si>
  <si>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</si>
  <si>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</si>
  <si>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</si>
  <si>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</si>
  <si>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</si>
  <si>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</si>
  <si>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</si>
  <si>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</si>
  <si>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</si>
  <si>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</si>
  <si>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</si>
  <si>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</si>
  <si>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</si>
  <si>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</si>
  <si>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</si>
  <si>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</si>
  <si>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</si>
  <si>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</si>
  <si>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</si>
  <si>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</si>
  <si>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</si>
  <si>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</si>
  <si>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</si>
  <si>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</si>
  <si>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</si>
  <si>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</si>
  <si>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</si>
  <si>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</si>
  <si>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</si>
  <si>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</si>
  <si>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</si>
  <si>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</si>
  <si>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</si>
  <si>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</si>
  <si>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</si>
  <si>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</si>
  <si>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</si>
  <si>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</si>
  <si>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</si>
  <si>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</si>
  <si>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</si>
  <si>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</si>
  <si>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</si>
  <si>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</si>
  <si>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</si>
  <si>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</si>
  <si>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</si>
  <si>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</si>
  <si>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</si>
  <si>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</si>
  <si>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</si>
  <si>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</si>
  <si>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</si>
  <si>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</si>
  <si>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</si>
  <si>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</si>
  <si>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</si>
  <si>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</si>
  <si>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</si>
  <si>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</si>
  <si>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</si>
  <si>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</si>
  <si>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</si>
  <si>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</si>
  <si>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</si>
  <si>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</si>
  <si>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</si>
  <si>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</si>
  <si>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</si>
  <si>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</si>
  <si>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</si>
  <si>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</si>
  <si>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</si>
  <si>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</si>
  <si>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</si>
  <si>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</si>
  <si>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</si>
  <si>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</si>
  <si>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</si>
  <si>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</si>
  <si>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</si>
  <si>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</si>
  <si>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</si>
  <si>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</si>
  <si>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</si>
  <si>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</si>
  <si>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</si>
  <si>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</si>
  <si>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</si>
  <si>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</si>
  <si>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</si>
  <si>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</si>
  <si>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</si>
  <si>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</si>
  <si>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</si>
  <si>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</si>
  <si>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</si>
  <si>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</si>
  <si>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</si>
  <si>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</si>
  <si>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</si>
  <si>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</si>
  <si>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</si>
  <si>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</si>
  <si>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</si>
  <si>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</si>
  <si>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</si>
  <si>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</si>
  <si>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</si>
  <si>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</si>
  <si>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</si>
  <si>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</si>
  <si>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</si>
  <si>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</si>
  <si>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</si>
  <si>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</si>
  <si>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</si>
  <si>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</si>
  <si>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</si>
  <si>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</si>
  <si>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</si>
  <si>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</si>
  <si>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</si>
  <si>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</si>
  <si>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</si>
  <si>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</si>
  <si>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</si>
  <si>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</si>
  <si>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</si>
  <si>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</si>
  <si>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</si>
  <si>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</si>
  <si>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</si>
  <si>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</si>
  <si>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</si>
  <si>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</si>
  <si>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</si>
  <si>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</si>
  <si>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</si>
  <si>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</si>
  <si>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</si>
  <si>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</si>
  <si>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</si>
  <si>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</si>
  <si>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</si>
  <si>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</si>
  <si>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</si>
  <si>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</si>
  <si>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</si>
  <si>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</si>
  <si>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</si>
  <si>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</si>
  <si>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</si>
  <si>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</si>
  <si>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</si>
  <si>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</si>
  <si>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</si>
  <si>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</si>
  <si>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</si>
  <si>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</si>
  <si>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</si>
  <si>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</si>
  <si>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</si>
  <si>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</si>
  <si>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</si>
  <si>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</si>
  <si>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</si>
  <si>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</si>
  <si>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</si>
  <si>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</si>
  <si>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</si>
  <si>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</si>
  <si>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</si>
  <si>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</si>
  <si>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</si>
  <si>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</si>
  <si>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</si>
  <si>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</si>
  <si>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</si>
  <si>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</si>
  <si>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</si>
  <si>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</si>
  <si>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</si>
  <si>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</si>
  <si>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</si>
  <si>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</si>
  <si>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</si>
  <si>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</si>
  <si>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</si>
  <si>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</si>
  <si>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</si>
  <si>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</si>
  <si>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</si>
  <si>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</si>
  <si>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</si>
  <si>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</si>
  <si>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</si>
  <si>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</si>
  <si>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</si>
  <si>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</si>
  <si>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</si>
  <si>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</si>
  <si>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</si>
  <si>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</si>
  <si>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</si>
  <si>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</si>
  <si>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</si>
  <si>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</si>
  <si>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</si>
  <si>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</si>
  <si>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</si>
  <si>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</si>
  <si>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</si>
  <si>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</si>
  <si>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</si>
  <si>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</si>
  <si>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</si>
  <si>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</si>
  <si>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</si>
  <si>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</si>
  <si>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</si>
  <si>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</si>
  <si>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</si>
  <si>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</si>
  <si>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</si>
  <si>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</si>
  <si>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</si>
  <si>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</si>
  <si>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</si>
  <si>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</si>
  <si>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</si>
  <si>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</si>
  <si>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</si>
  <si>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</si>
  <si>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</si>
  <si>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</si>
  <si>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</si>
  <si>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</si>
  <si>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</si>
  <si>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</si>
  <si>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</si>
  <si>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</si>
  <si>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</si>
  <si>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</si>
  <si>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</si>
  <si>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</si>
  <si>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</si>
  <si>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</si>
  <si>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</si>
  <si>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</si>
  <si>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</si>
  <si>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</si>
  <si>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</si>
  <si>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</si>
  <si>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</si>
  <si>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</si>
  <si>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</si>
  <si>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</si>
  <si>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</si>
  <si>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</si>
  <si>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</si>
  <si>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</si>
  <si>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</si>
  <si>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</si>
  <si>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</si>
  <si>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</si>
  <si>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</si>
  <si>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</si>
  <si>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</si>
  <si>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</si>
  <si>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</si>
  <si>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</si>
  <si>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</si>
  <si>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</si>
  <si>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</si>
  <si>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</si>
  <si>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</si>
  <si>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</si>
  <si>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</si>
  <si>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</si>
  <si>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</si>
  <si>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</si>
  <si>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</si>
  <si>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</si>
  <si>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</si>
  <si>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</si>
  <si>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</si>
  <si>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</si>
  <si>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</si>
  <si>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</si>
  <si>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</si>
  <si>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</si>
  <si>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</si>
  <si>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</si>
  <si>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</si>
  <si>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</si>
  <si>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</si>
  <si>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</si>
  <si>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</si>
  <si>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</si>
  <si>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</si>
  <si>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</si>
  <si>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</si>
  <si>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</si>
  <si>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</si>
  <si>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</si>
  <si>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</si>
  <si>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</si>
  <si>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</si>
  <si>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</si>
  <si>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</si>
  <si>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</si>
  <si>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</si>
  <si>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</si>
  <si>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</si>
  <si>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</si>
  <si>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</si>
  <si>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</si>
  <si>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</si>
  <si>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</si>
  <si>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</si>
  <si>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</si>
  <si>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</si>
  <si>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</si>
  <si>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</si>
  <si>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</si>
  <si>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</si>
  <si>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</si>
  <si>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</si>
  <si>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</si>
  <si>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</si>
  <si>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</si>
  <si>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</si>
  <si>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</si>
  <si>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</si>
  <si>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</si>
  <si>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</si>
  <si>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</si>
  <si>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</si>
  <si>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</si>
  <si>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</si>
  <si>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</si>
  <si>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</si>
  <si>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</si>
  <si>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</si>
  <si>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</si>
  <si>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</si>
  <si>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</si>
  <si>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</si>
  <si>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</si>
  <si>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</si>
  <si>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</si>
  <si>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</si>
  <si>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</si>
  <si>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</si>
  <si>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</si>
  <si>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</si>
  <si>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</si>
  <si>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</si>
  <si>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</si>
  <si>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</si>
  <si>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</si>
  <si>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</si>
  <si>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</si>
  <si>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</si>
  <si>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</si>
  <si>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</si>
  <si>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</si>
  <si>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</si>
  <si>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</si>
  <si>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</si>
  <si>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</si>
  <si>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</si>
  <si>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</si>
  <si>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</si>
  <si>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</si>
  <si>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</si>
  <si>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</si>
  <si>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</si>
  <si>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</si>
  <si>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</si>
  <si>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</si>
  <si>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</si>
  <si>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</si>
  <si>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</si>
  <si>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</si>
  <si>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</si>
  <si>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</si>
  <si>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</si>
  <si>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</si>
  <si>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</si>
  <si>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</si>
  <si>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</si>
  <si>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</si>
  <si>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</si>
  <si>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</si>
  <si>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</si>
  <si>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</si>
  <si>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</si>
  <si>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</si>
  <si>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</si>
  <si>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</si>
  <si>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</si>
  <si>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</si>
  <si>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</si>
  <si>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</si>
  <si>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</si>
  <si>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</si>
  <si>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</si>
  <si>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</si>
  <si>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</si>
  <si>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</si>
  <si>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</si>
  <si>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</si>
  <si>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</si>
  <si>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</si>
  <si>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</si>
  <si>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</si>
  <si>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</si>
  <si>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</si>
  <si>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</si>
  <si>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</si>
  <si>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</si>
  <si>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</si>
  <si>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</si>
  <si>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</si>
  <si>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</si>
  <si>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</si>
  <si>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</si>
  <si>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</si>
  <si>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</si>
  <si>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</si>
  <si>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</si>
  <si>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</si>
  <si>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</si>
  <si>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</si>
  <si>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</si>
  <si>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</si>
  <si>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</si>
  <si>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</si>
  <si>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</si>
  <si>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</si>
  <si>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</si>
  <si>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</si>
  <si>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</si>
  <si>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</si>
  <si>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</si>
  <si>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</si>
  <si>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</si>
  <si>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</si>
  <si>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</si>
  <si>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</si>
  <si>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</si>
  <si>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</si>
  <si>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</si>
  <si>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</si>
  <si>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</si>
  <si>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</si>
  <si>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</si>
  <si>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</si>
  <si>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</si>
  <si>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</si>
  <si>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</si>
  <si>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</si>
  <si>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</si>
  <si>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</si>
  <si>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</si>
  <si>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</si>
  <si>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</si>
  <si>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</si>
  <si>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</si>
  <si>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</si>
  <si>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</si>
  <si>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</si>
  <si>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</si>
  <si>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</si>
  <si>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</si>
  <si>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</si>
  <si>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</si>
  <si>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</si>
  <si>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</si>
  <si>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</si>
  <si>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</si>
  <si>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</si>
  <si>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</si>
  <si>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</si>
  <si>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</si>
  <si>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</si>
  <si>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</si>
  <si>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</si>
  <si>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</si>
  <si>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</si>
  <si>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</si>
  <si>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</si>
  <si>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</si>
  <si>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</si>
  <si>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</si>
  <si>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</si>
  <si>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</si>
  <si>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</si>
  <si>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</si>
  <si>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</si>
  <si>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</si>
  <si>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</si>
  <si>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</si>
  <si>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</si>
  <si>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</si>
  <si>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</si>
  <si>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</si>
  <si>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</si>
  <si>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</si>
  <si>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</si>
  <si>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</si>
  <si>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</si>
  <si>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</si>
  <si>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</si>
  <si>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</si>
  <si>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</si>
  <si>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</si>
  <si>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</si>
  <si>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</si>
  <si>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</si>
  <si>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</si>
  <si>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</si>
  <si>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</si>
  <si>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</si>
  <si>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</si>
  <si>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</si>
  <si>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</si>
  <si>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</si>
  <si>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</si>
  <si>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</si>
  <si>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</si>
  <si>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</si>
  <si>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</si>
  <si>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</si>
  <si>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</si>
  <si>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</si>
  <si>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</si>
  <si>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</si>
  <si>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</si>
  <si>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</si>
  <si>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</si>
  <si>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</si>
  <si>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</si>
  <si>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</si>
  <si>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</si>
  <si>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</si>
  <si>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</si>
  <si>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</si>
  <si>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</si>
  <si>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</si>
  <si>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</si>
  <si>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</si>
  <si>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</si>
  <si>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</si>
  <si>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</si>
  <si>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</si>
  <si>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</si>
  <si>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</si>
  <si>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</si>
  <si>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</si>
  <si>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</si>
  <si>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</si>
  <si>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</si>
  <si>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</si>
  <si>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</si>
  <si>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</si>
  <si>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</si>
  <si>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</si>
  <si>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</si>
  <si>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</si>
  <si>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</si>
  <si>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</si>
  <si>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</si>
  <si>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</si>
  <si>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</si>
  <si>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</si>
  <si>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</si>
  <si>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</si>
  <si>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</si>
  <si>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</si>
  <si>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</si>
  <si>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</si>
  <si>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</si>
  <si>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</si>
  <si>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</si>
  <si>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</si>
  <si>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</si>
  <si>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</si>
  <si>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</si>
  <si>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</si>
  <si>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</si>
  <si>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</si>
  <si>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</si>
  <si>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</si>
  <si>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</si>
  <si>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</si>
  <si>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</si>
  <si>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</si>
  <si>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</si>
  <si>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</si>
  <si>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</si>
  <si>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</si>
  <si>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</si>
  <si>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</si>
  <si>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</si>
  <si>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</si>
  <si>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</si>
  <si>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</si>
  <si>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</si>
  <si>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</si>
  <si>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</si>
  <si>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</si>
  <si>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</si>
  <si>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</si>
  <si>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</si>
  <si>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</si>
  <si>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</si>
  <si>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</si>
  <si>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</si>
  <si>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</si>
  <si>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</si>
  <si>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</si>
  <si>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</si>
  <si>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</si>
  <si>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</si>
  <si>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</si>
  <si>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</si>
  <si>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</si>
  <si>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</si>
  <si>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</si>
  <si>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</si>
  <si>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</si>
  <si>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</si>
  <si>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</si>
  <si>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</si>
  <si>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</si>
  <si>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</si>
  <si>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</si>
  <si>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</si>
  <si>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</si>
  <si>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</si>
  <si>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</si>
  <si>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</si>
  <si>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</si>
  <si>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</si>
  <si>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</si>
  <si>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</si>
  <si>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</si>
  <si>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</si>
  <si>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</si>
  <si>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</si>
  <si>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</si>
  <si>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</si>
  <si>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</si>
  <si>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</si>
  <si>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</si>
  <si>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</si>
  <si>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</si>
  <si>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</si>
  <si>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</si>
  <si>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</si>
  <si>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</si>
  <si>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</si>
  <si>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</si>
  <si>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</si>
  <si>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</si>
  <si>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</si>
  <si>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</si>
  <si>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</si>
  <si>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</si>
  <si>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</si>
  <si>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</si>
  <si>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</si>
  <si>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</si>
  <si>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</si>
  <si>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</si>
  <si>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</si>
  <si>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</si>
  <si>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</si>
  <si>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</si>
  <si>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</si>
  <si>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</si>
  <si>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</si>
  <si>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</si>
  <si>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</si>
  <si>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</si>
  <si>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</si>
  <si>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</si>
  <si>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</si>
  <si>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</si>
  <si>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</si>
  <si>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</si>
  <si>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</si>
  <si>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</si>
  <si>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</si>
  <si>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</si>
  <si>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</si>
  <si>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</si>
  <si>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</si>
  <si>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</si>
  <si>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</si>
  <si>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</si>
  <si>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</si>
  <si>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</si>
  <si>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</si>
  <si>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</si>
  <si>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</si>
  <si>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</si>
  <si>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</si>
  <si>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</si>
  <si>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</si>
  <si>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</si>
  <si>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</si>
  <si>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</si>
  <si>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</si>
  <si>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</si>
  <si>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</si>
  <si>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</si>
  <si>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</si>
  <si>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</si>
  <si>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</si>
  <si>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</si>
  <si>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</si>
  <si>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</si>
  <si>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</si>
  <si>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</si>
  <si>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</si>
  <si>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</si>
  <si>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</si>
  <si>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</si>
  <si>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</si>
  <si>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</si>
  <si>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</si>
  <si>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</si>
  <si>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</si>
  <si>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</si>
  <si>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</si>
  <si>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</si>
  <si>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</si>
  <si>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</si>
  <si>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</si>
  <si>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</si>
  <si>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</si>
  <si>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</si>
  <si>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</si>
  <si>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</si>
  <si>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</si>
  <si>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</si>
  <si>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</si>
  <si>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</si>
  <si>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</si>
  <si>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</si>
  <si>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</si>
  <si>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</si>
  <si>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</si>
  <si>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</si>
  <si>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</si>
  <si>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</si>
  <si>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</si>
  <si>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</si>
  <si>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</si>
  <si>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</si>
  <si>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</si>
  <si>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</si>
  <si>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</si>
  <si>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</si>
  <si>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</si>
  <si>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</si>
  <si>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</si>
  <si>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</si>
  <si>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</si>
  <si>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</si>
  <si>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</si>
  <si>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</si>
  <si>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</si>
  <si>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</si>
  <si>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</si>
  <si>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</si>
  <si>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</si>
  <si>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</si>
  <si>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</si>
  <si>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</si>
  <si>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</si>
  <si>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</si>
  <si>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</si>
  <si>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</si>
  <si>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</si>
  <si>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</si>
  <si>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</si>
  <si>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</si>
  <si>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</si>
  <si>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</si>
  <si>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</si>
  <si>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</si>
  <si>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</si>
  <si>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</si>
  <si>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</si>
  <si>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</si>
  <si>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</si>
  <si>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</si>
  <si>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</si>
  <si>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</si>
  <si>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</si>
  <si>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</si>
  <si>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</si>
  <si>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</si>
  <si>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</si>
  <si>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</si>
  <si>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</si>
  <si>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</si>
  <si>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</si>
  <si>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</si>
  <si>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</si>
  <si>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</si>
  <si>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</si>
  <si>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</si>
  <si>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</si>
  <si>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</si>
  <si>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</si>
  <si>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</si>
  <si>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</si>
  <si>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</si>
  <si>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</si>
  <si>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</si>
  <si>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</si>
  <si>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</si>
  <si>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</si>
  <si>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</si>
  <si>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</si>
  <si>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</si>
  <si>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</si>
  <si>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</si>
  <si>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</si>
  <si>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</si>
  <si>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</si>
  <si>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</si>
  <si>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</si>
  <si>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</si>
  <si>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</si>
  <si>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</si>
  <si>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</si>
  <si>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</si>
  <si>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</si>
  <si>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</si>
  <si>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</si>
  <si>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</si>
  <si>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</si>
  <si>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</si>
  <si>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</si>
  <si>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</si>
  <si>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</si>
  <si>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</si>
  <si>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</si>
  <si>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</si>
  <si>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</si>
  <si>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</si>
  <si>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</si>
  <si>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</si>
  <si>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</si>
  <si>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</si>
  <si>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</si>
  <si>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</si>
  <si>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</si>
  <si>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</si>
  <si>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</si>
  <si>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</si>
  <si>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</si>
  <si>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</si>
  <si>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</si>
  <si>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</si>
  <si>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</si>
  <si>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</si>
  <si>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</si>
  <si>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</si>
  <si>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</si>
  <si>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</si>
  <si>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</si>
  <si>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</si>
  <si>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</si>
  <si>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</si>
  <si>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</si>
  <si>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</si>
  <si>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</si>
  <si>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</si>
  <si>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</si>
  <si>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</si>
  <si>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</si>
  <si>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</si>
  <si>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</si>
  <si>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</si>
  <si>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</si>
  <si>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</si>
  <si>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</si>
  <si>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</si>
  <si>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</si>
  <si>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</si>
  <si>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</si>
  <si>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</si>
  <si>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</si>
  <si>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</si>
  <si>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</si>
  <si>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</si>
  <si>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</si>
  <si>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</si>
  <si>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</si>
  <si>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</si>
  <si>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</si>
  <si>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</si>
  <si>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</si>
  <si>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</si>
  <si>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</si>
  <si>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</si>
  <si>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</si>
  <si>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</si>
  <si>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</si>
  <si>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</si>
  <si>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</si>
  <si>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</si>
  <si>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</si>
  <si>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</si>
  <si>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</si>
  <si>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</si>
  <si>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</si>
  <si>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</si>
  <si>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</si>
  <si>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</si>
  <si>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</si>
  <si>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</si>
  <si>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</si>
  <si>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</si>
  <si>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</si>
  <si>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</si>
  <si>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</si>
  <si>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</si>
  <si>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</si>
  <si>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</si>
  <si>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</si>
  <si>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</si>
  <si>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</si>
  <si>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</si>
  <si>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</si>
  <si>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</si>
  <si>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</si>
  <si>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</si>
  <si>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</si>
  <si>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</si>
  <si>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</si>
  <si>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</si>
  <si>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</si>
  <si>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</si>
  <si>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</si>
  <si>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</si>
  <si>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</si>
  <si>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</si>
  <si>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</si>
  <si>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</si>
  <si>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</si>
  <si>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</si>
  <si>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</si>
  <si>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</si>
  <si>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</si>
  <si>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</si>
  <si>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</si>
  <si>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</si>
  <si>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</si>
  <si>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</si>
  <si>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</si>
  <si>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</si>
  <si>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</si>
  <si>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</si>
  <si>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</si>
  <si>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</si>
  <si>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</si>
  <si>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</si>
  <si>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</si>
  <si>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</si>
  <si>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</si>
  <si>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</si>
  <si>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</si>
  <si>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</si>
  <si>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</si>
  <si>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</si>
  <si>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</si>
  <si>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</si>
  <si>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</si>
  <si>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</si>
  <si>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</si>
  <si>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</si>
  <si>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</si>
  <si>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</si>
  <si>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</si>
  <si>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</si>
  <si>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</si>
  <si>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</si>
  <si>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</si>
  <si>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</si>
  <si>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</si>
  <si>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</si>
  <si>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</si>
  <si>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</si>
  <si>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</si>
  <si>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</si>
  <si>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</si>
  <si>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</si>
  <si>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</si>
  <si>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</si>
  <si>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</si>
  <si>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</si>
  <si>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</si>
  <si>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</si>
  <si>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</si>
  <si>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</si>
  <si>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</si>
  <si>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</si>
  <si>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</si>
  <si>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</si>
  <si>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</si>
  <si>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</si>
  <si>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</si>
  <si>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</si>
  <si>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</si>
  <si>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</si>
  <si>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</si>
  <si>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</si>
  <si>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</si>
  <si>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</si>
  <si>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</si>
  <si>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</si>
  <si>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</si>
  <si>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</si>
  <si>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</si>
  <si>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</si>
  <si>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</si>
  <si>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</si>
  <si>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</si>
  <si>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</si>
  <si>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</si>
  <si>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</si>
  <si>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</si>
  <si>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</si>
  <si>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</si>
  <si>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</si>
  <si>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</si>
  <si>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</si>
  <si>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</si>
  <si>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</si>
  <si>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</si>
  <si>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</si>
  <si>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</si>
  <si>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</si>
  <si>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</si>
  <si>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</si>
  <si>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</si>
  <si>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</si>
  <si>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</si>
  <si>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</si>
  <si>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</si>
  <si>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</si>
  <si>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</si>
  <si>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</si>
  <si>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</si>
  <si>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</si>
  <si>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</si>
  <si>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</si>
  <si>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</si>
  <si>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</si>
  <si>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</si>
  <si>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</si>
  <si>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</si>
  <si>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</si>
  <si>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</si>
  <si>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</si>
  <si>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</si>
  <si>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</si>
  <si>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</si>
  <si>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</si>
  <si>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</si>
  <si>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</si>
  <si>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</si>
  <si>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</si>
  <si>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</si>
  <si>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</si>
  <si>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</si>
  <si>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</si>
  <si>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</si>
  <si>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</si>
  <si>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</si>
  <si>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</si>
  <si>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</si>
  <si>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</si>
  <si>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</si>
  <si>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</si>
  <si>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</si>
  <si>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</si>
  <si>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</si>
  <si>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</si>
  <si>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</si>
  <si>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</si>
  <si>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</si>
  <si>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</si>
  <si>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</si>
  <si>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</si>
  <si>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</si>
  <si>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</si>
  <si>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</si>
  <si>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</si>
  <si>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</si>
  <si>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</si>
  <si>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</si>
  <si>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</si>
  <si>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</si>
  <si>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</si>
  <si>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</si>
  <si>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</si>
  <si>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</si>
  <si>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</si>
  <si>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</si>
  <si>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</si>
  <si>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</si>
  <si>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</si>
  <si>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</si>
  <si>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</si>
  <si>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</si>
  <si>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</si>
  <si>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</si>
  <si>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</si>
  <si>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</si>
  <si>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</si>
  <si>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</si>
  <si>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</si>
  <si>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</si>
  <si>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</si>
  <si>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</si>
  <si>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</si>
  <si>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</si>
  <si>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</si>
  <si>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</si>
  <si>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</si>
  <si>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</si>
  <si>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</si>
  <si>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</si>
  <si>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</si>
  <si>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</si>
  <si>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</si>
  <si>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</si>
  <si>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</si>
  <si>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</si>
  <si>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</si>
  <si>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</si>
  <si>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</si>
  <si>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</si>
  <si>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</si>
  <si>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</si>
  <si>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</si>
  <si>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</si>
  <si>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</si>
  <si>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</si>
  <si>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</si>
  <si>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</si>
  <si>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</si>
  <si>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</si>
  <si>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</si>
  <si>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</si>
  <si>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</si>
  <si>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</si>
  <si>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</si>
  <si>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</si>
  <si>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</si>
  <si>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</si>
  <si>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</si>
  <si>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</si>
  <si>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</si>
  <si>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</si>
  <si>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</si>
  <si>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</si>
  <si>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</si>
  <si>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</si>
  <si>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</si>
  <si>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</si>
  <si>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</si>
  <si>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</si>
  <si>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</si>
  <si>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</si>
  <si>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</si>
  <si>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</si>
  <si>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</si>
  <si>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</si>
  <si>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</si>
  <si>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</si>
  <si>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</si>
  <si>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</si>
  <si>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</si>
  <si>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</si>
  <si>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</si>
  <si>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</si>
  <si>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</si>
  <si>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</si>
  <si>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</si>
  <si>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</si>
  <si>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</si>
  <si>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</si>
  <si>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</si>
  <si>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</si>
  <si>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</si>
  <si>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</si>
  <si>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</si>
  <si>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</si>
  <si>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</si>
  <si>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</si>
  <si>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</si>
  <si>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</si>
  <si>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</si>
  <si>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</si>
  <si>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</si>
  <si>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</si>
  <si>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</si>
  <si>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</si>
  <si>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</si>
  <si>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</si>
  <si>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</si>
  <si>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</si>
  <si>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</si>
  <si>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</si>
  <si>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</si>
  <si>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</si>
  <si>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</si>
  <si>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</si>
  <si>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</si>
  <si>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</si>
  <si>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</si>
  <si>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</si>
  <si>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</si>
  <si>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</si>
  <si>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</si>
  <si>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</si>
  <si>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</si>
  <si>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</si>
  <si>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</si>
  <si>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</si>
  <si>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</si>
  <si>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</si>
  <si>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</si>
  <si>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</si>
  <si>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</si>
  <si>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</si>
  <si>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</si>
  <si>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</si>
  <si>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</si>
  <si>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</si>
  <si>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</si>
  <si>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</si>
  <si>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</si>
  <si>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</si>
  <si>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</si>
  <si>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</si>
  <si>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</si>
  <si>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</si>
  <si>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</si>
  <si>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</si>
  <si>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</si>
  <si>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</si>
  <si>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</si>
  <si>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</si>
  <si>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</si>
  <si>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</si>
  <si>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</si>
  <si>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</si>
  <si>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</si>
  <si>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</si>
  <si>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</si>
  <si>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</si>
  <si>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</si>
  <si>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</si>
  <si>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</si>
  <si>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</si>
  <si>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</si>
  <si>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</si>
  <si>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</si>
  <si>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</si>
  <si>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</si>
  <si>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</si>
  <si>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</si>
  <si>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</si>
  <si>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</si>
  <si>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</si>
  <si>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</si>
  <si>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</si>
  <si>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</si>
  <si>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</si>
  <si>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</si>
  <si>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</si>
  <si>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</si>
  <si>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</si>
  <si>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</si>
  <si>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</si>
  <si>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</si>
  <si>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</si>
  <si>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</si>
  <si>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</si>
  <si>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</si>
  <si>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</si>
  <si>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</si>
  <si>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</si>
  <si>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</si>
  <si>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</si>
  <si>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</si>
  <si>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</si>
  <si>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</si>
  <si>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</si>
  <si>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</si>
  <si>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</si>
  <si>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</si>
  <si>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</si>
  <si>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</si>
  <si>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</si>
  <si>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</si>
  <si>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</si>
  <si>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</si>
  <si>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</si>
  <si>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</si>
  <si>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</si>
  <si>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</si>
  <si>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</si>
  <si>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</si>
  <si>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</si>
  <si>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</si>
  <si>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</si>
  <si>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</si>
  <si>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</si>
  <si>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</si>
  <si>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</si>
  <si>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</si>
  <si>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</si>
  <si>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</si>
  <si>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</si>
  <si>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</si>
  <si>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</si>
  <si>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</si>
  <si>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</si>
  <si>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</si>
  <si>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</si>
  <si>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</si>
  <si>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</si>
  <si>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</si>
  <si>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</si>
  <si>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</si>
  <si>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</si>
  <si>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</si>
  <si>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</si>
  <si>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</si>
  <si>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</si>
  <si>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</si>
  <si>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</si>
  <si>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</si>
  <si>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</si>
  <si>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</si>
  <si>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</si>
  <si>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</si>
  <si>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</si>
  <si>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</si>
  <si>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</si>
  <si>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</si>
  <si>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</si>
  <si>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</si>
  <si>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</si>
  <si>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</si>
  <si>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</si>
  <si>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</si>
  <si>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</si>
  <si>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</si>
  <si>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</si>
  <si>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</si>
  <si>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</si>
  <si>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</si>
  <si>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</si>
  <si>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</si>
  <si>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</si>
  <si>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</si>
  <si>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</si>
  <si>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</si>
  <si>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</si>
  <si>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</si>
  <si>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</si>
  <si>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</si>
  <si>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</si>
  <si>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</si>
  <si>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</si>
  <si>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</si>
  <si>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</si>
  <si>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</si>
  <si>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</si>
  <si>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</si>
  <si>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</si>
  <si>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</si>
  <si>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</si>
  <si>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</si>
  <si>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</si>
  <si>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</si>
  <si>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</si>
  <si>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</si>
  <si>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</si>
  <si>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</si>
  <si>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</si>
  <si>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</si>
  <si>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</si>
  <si>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</si>
  <si>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</si>
  <si>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</si>
  <si>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</si>
  <si>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</si>
  <si>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</si>
  <si>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</si>
  <si>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</si>
  <si>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</si>
  <si>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</si>
  <si>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</si>
  <si>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</si>
  <si>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</si>
  <si>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</si>
  <si>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</si>
  <si>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</si>
  <si>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</si>
  <si>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</si>
  <si>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</si>
  <si>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</si>
  <si>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</si>
  <si>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</si>
  <si>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</si>
  <si>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</si>
  <si>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</si>
  <si>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</si>
  <si>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</si>
  <si>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</si>
  <si>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</si>
  <si>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</si>
  <si>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</si>
  <si>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</si>
  <si>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</si>
  <si>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</si>
  <si>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</si>
  <si>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</si>
  <si>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</si>
  <si>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</si>
  <si>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</si>
  <si>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</si>
  <si>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</si>
  <si>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</si>
  <si>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</si>
  <si>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</si>
  <si>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</si>
  <si>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</si>
  <si>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</si>
  <si>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</si>
  <si>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</si>
  <si>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</si>
  <si>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</si>
  <si>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</si>
  <si>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</si>
  <si>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</si>
  <si>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</si>
  <si>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</si>
  <si>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</si>
  <si>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</si>
  <si>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</si>
  <si>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</si>
  <si>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</si>
  <si>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</si>
  <si>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</si>
  <si>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</si>
  <si>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</si>
  <si>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</si>
  <si>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</si>
  <si>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</si>
  <si>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</si>
  <si>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</si>
  <si>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</si>
  <si>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</si>
  <si>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</si>
  <si>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</si>
  <si>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</si>
  <si>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</si>
  <si>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</si>
  <si>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</si>
  <si>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</si>
  <si>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</si>
  <si>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</si>
  <si>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</si>
  <si>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</si>
  <si>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</si>
  <si>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</si>
  <si>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</si>
  <si>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</si>
  <si>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</si>
  <si>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</si>
  <si>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</si>
  <si>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</si>
  <si>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</si>
  <si>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</si>
  <si>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</si>
  <si>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</si>
  <si>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</si>
  <si>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</si>
  <si>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</si>
  <si>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</si>
  <si>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</si>
  <si>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</si>
  <si>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</si>
  <si>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</si>
  <si>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</si>
  <si>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</si>
  <si>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</si>
  <si>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</si>
  <si>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</si>
  <si>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</si>
  <si>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</si>
  <si>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</si>
  <si>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</si>
  <si>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</si>
  <si>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</si>
  <si>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</si>
  <si>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</si>
  <si>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</si>
  <si>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</si>
  <si>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</si>
  <si>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</si>
  <si>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</si>
  <si>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</si>
  <si>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</si>
  <si>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</si>
  <si>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</si>
  <si>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</si>
  <si>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</si>
  <si>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</si>
  <si>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</si>
  <si>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</si>
  <si>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</si>
  <si>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</si>
  <si>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</si>
  <si>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</si>
  <si>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</si>
  <si>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</si>
  <si>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</si>
  <si>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</si>
  <si>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</si>
  <si>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</si>
  <si>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</si>
  <si>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</si>
  <si>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</si>
  <si>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</si>
  <si>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</si>
  <si>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</si>
  <si>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</si>
  <si>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</si>
  <si>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</si>
  <si>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</si>
  <si>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</si>
  <si>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</si>
  <si>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</si>
  <si>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</si>
  <si>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</si>
  <si>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</si>
  <si>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</si>
  <si>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</si>
  <si>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</si>
  <si>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</si>
  <si>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</si>
  <si>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</si>
  <si>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</si>
  <si>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</si>
  <si>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</si>
  <si>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</si>
  <si>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</si>
  <si>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</si>
  <si>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</si>
  <si>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</si>
  <si>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</si>
  <si>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</si>
  <si>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</si>
  <si>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</si>
  <si>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</si>
  <si>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</si>
  <si>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</si>
  <si>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</si>
  <si>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</si>
  <si>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</si>
  <si>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</si>
  <si>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</si>
  <si>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</si>
  <si>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</si>
  <si>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</si>
  <si>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</si>
  <si>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</si>
  <si>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</si>
  <si>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</si>
  <si>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</si>
  <si>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</si>
  <si>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</si>
  <si>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</si>
  <si>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</si>
  <si>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</si>
  <si>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</si>
  <si>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</si>
  <si>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</si>
  <si>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</si>
  <si>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</si>
  <si>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</si>
  <si>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</si>
  <si>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</si>
  <si>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</si>
  <si>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</si>
  <si>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</si>
  <si>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</si>
  <si>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</si>
  <si>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</si>
  <si>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</si>
  <si>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</si>
  <si>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</si>
  <si>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</si>
  <si>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</si>
  <si>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</si>
  <si>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</si>
  <si>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</si>
  <si>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</si>
  <si>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</si>
  <si>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</si>
  <si>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</si>
  <si>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</si>
  <si>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</si>
  <si>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</si>
  <si>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</si>
  <si>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</si>
  <si>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</si>
  <si>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</si>
  <si>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</si>
  <si>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</si>
  <si>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</si>
  <si>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</si>
  <si>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</si>
  <si>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</si>
  <si>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</si>
  <si>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</si>
  <si>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</si>
  <si>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</si>
  <si>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</si>
  <si>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</si>
  <si>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</si>
  <si>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</si>
  <si>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</si>
  <si>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</si>
  <si>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</si>
  <si>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</si>
  <si>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</si>
  <si>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</si>
  <si>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</si>
  <si>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</si>
  <si>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</si>
  <si>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</si>
  <si>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</si>
  <si>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</si>
  <si>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</si>
  <si>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</si>
  <si>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</si>
  <si>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</si>
  <si>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</si>
  <si>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</si>
  <si>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</si>
  <si>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</si>
  <si>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</si>
  <si>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</si>
  <si>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</si>
  <si>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</si>
  <si>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</si>
  <si>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</si>
  <si>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</si>
  <si>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</si>
  <si>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</si>
  <si>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</si>
  <si>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</si>
  <si>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</si>
  <si>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</si>
  <si>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</si>
  <si>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</si>
  <si>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</si>
  <si>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</si>
  <si>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</si>
  <si>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</si>
  <si>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</si>
  <si>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</si>
  <si>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</si>
  <si>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</si>
  <si>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</si>
  <si>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</si>
  <si>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</si>
  <si>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</si>
  <si>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</si>
  <si>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</si>
  <si>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</si>
  <si>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</si>
  <si>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</si>
  <si>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</si>
  <si>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</si>
  <si>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</si>
  <si>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</si>
  <si>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</si>
  <si>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</si>
  <si>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</si>
  <si>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</si>
  <si>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</si>
  <si>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</si>
  <si>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</si>
  <si>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</si>
  <si>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</si>
  <si>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</si>
  <si>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</si>
  <si>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</si>
  <si>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</si>
  <si>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</si>
  <si>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</si>
  <si>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</si>
  <si>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</si>
  <si>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</si>
  <si>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</si>
  <si>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</si>
  <si>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</si>
  <si>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</si>
  <si>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</si>
  <si>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</si>
  <si>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</si>
  <si>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</si>
  <si>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</si>
  <si>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</si>
  <si>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</si>
  <si>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</si>
  <si>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</si>
  <si>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</si>
  <si>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</si>
  <si>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</si>
  <si>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</si>
  <si>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</si>
  <si>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</si>
  <si>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</si>
  <si>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</si>
  <si>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</si>
  <si>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</si>
  <si>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</si>
  <si>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</si>
  <si>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</si>
  <si>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</si>
  <si>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</si>
  <si>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</si>
  <si>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</si>
  <si>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</si>
  <si>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</si>
  <si>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</si>
  <si>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</si>
  <si>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</si>
  <si>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</si>
  <si>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</si>
  <si>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</si>
  <si>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</si>
  <si>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</si>
  <si>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</si>
  <si>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</si>
  <si>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</si>
  <si>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</si>
  <si>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</si>
  <si>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</si>
  <si>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</si>
  <si>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</si>
  <si>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</si>
  <si>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</si>
  <si>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</si>
  <si>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</si>
  <si>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</si>
  <si>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</si>
  <si>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</si>
  <si>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</si>
  <si>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</si>
  <si>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</si>
  <si>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</si>
  <si>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</si>
  <si>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</si>
  <si>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</si>
  <si>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</si>
  <si>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</si>
  <si>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</si>
  <si>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</si>
  <si>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</si>
  <si>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</si>
  <si>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</si>
  <si>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</si>
  <si>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</si>
  <si>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</si>
  <si>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</si>
  <si>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</si>
  <si>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</si>
  <si>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</si>
  <si>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</si>
  <si>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</si>
  <si>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</si>
  <si>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</si>
  <si>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</si>
  <si>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</si>
  <si>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</si>
  <si>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</si>
  <si>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</si>
  <si>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</si>
  <si>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</si>
  <si>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</si>
  <si>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</si>
  <si>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</si>
  <si>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</si>
  <si>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</si>
  <si>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</si>
  <si>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</si>
  <si>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</si>
  <si>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</si>
  <si>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</si>
  <si>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</si>
  <si>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</si>
  <si>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</si>
  <si>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</si>
  <si>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</si>
  <si>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</si>
  <si>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</si>
  <si>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</si>
  <si>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</si>
  <si>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</si>
  <si>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</si>
  <si>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</si>
  <si>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</si>
  <si>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</si>
  <si>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</si>
  <si>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</si>
  <si>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</si>
  <si>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</si>
  <si>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</si>
  <si>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</si>
  <si>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</si>
  <si>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</si>
  <si>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</si>
  <si>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</si>
  <si>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</si>
  <si>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</si>
  <si>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</si>
  <si>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</si>
  <si>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</si>
  <si>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</si>
  <si>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</si>
  <si>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</si>
  <si>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</si>
  <si>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</si>
  <si>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</si>
  <si>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</si>
  <si>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</si>
  <si>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</si>
  <si>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</si>
  <si>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</si>
  <si>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</si>
  <si>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</si>
  <si>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</si>
  <si>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</si>
  <si>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</si>
  <si>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</si>
  <si>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</si>
  <si>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</si>
  <si>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</si>
  <si>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</si>
  <si>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</si>
  <si>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</si>
  <si>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</si>
  <si>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</si>
  <si>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</si>
  <si>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</si>
  <si>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</si>
  <si>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</si>
  <si>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</si>
  <si>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</si>
  <si>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</si>
  <si>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</si>
  <si>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</si>
  <si>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</si>
  <si>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</si>
  <si>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</si>
  <si>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</si>
  <si>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</si>
  <si>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</si>
  <si>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</si>
  <si>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</si>
  <si>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</si>
  <si>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</si>
  <si>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</si>
  <si>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</si>
  <si>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</si>
  <si>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</si>
  <si>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</si>
  <si>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</si>
  <si>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</si>
  <si>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</si>
  <si>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</si>
  <si>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</si>
  <si>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</si>
  <si>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</si>
  <si>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</si>
  <si>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</si>
  <si>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</si>
  <si>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</si>
  <si>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</si>
  <si>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</si>
  <si>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</si>
  <si>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</si>
  <si>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</si>
  <si>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</si>
  <si>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</si>
  <si>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</si>
  <si>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</si>
  <si>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</si>
  <si>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</si>
  <si>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</si>
  <si>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</si>
  <si>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</si>
  <si>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</si>
  <si>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</si>
  <si>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</si>
  <si>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</si>
  <si>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</si>
  <si>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</si>
  <si>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</si>
  <si>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</si>
  <si>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</si>
  <si>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</si>
  <si>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</si>
  <si>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</si>
  <si>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</si>
  <si>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</si>
  <si>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</si>
  <si>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</si>
  <si>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</si>
  <si>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</si>
  <si>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</si>
  <si>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</si>
  <si>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</si>
  <si>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</si>
  <si>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</si>
  <si>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</si>
  <si>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</si>
  <si>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</si>
  <si>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</si>
  <si>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</si>
  <si>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</si>
  <si>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</si>
  <si>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</si>
  <si>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</si>
  <si>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</si>
  <si>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</si>
  <si>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</si>
  <si>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</si>
  <si>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</si>
  <si>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</si>
  <si>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</si>
  <si>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</si>
  <si>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</si>
  <si>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</si>
  <si>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</si>
  <si>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</si>
  <si>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</si>
  <si>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</si>
  <si>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</si>
  <si>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</si>
  <si>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</si>
  <si>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</si>
  <si>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</si>
  <si>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</si>
  <si>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</si>
  <si>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</si>
  <si>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</si>
  <si>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</si>
  <si>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</si>
  <si>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</si>
  <si>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</si>
  <si>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</si>
  <si>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</si>
  <si>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</si>
  <si>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</si>
  <si>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</si>
  <si>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</si>
  <si>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</si>
  <si>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</si>
  <si>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</si>
  <si>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</si>
  <si>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</si>
  <si>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</si>
  <si>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</si>
  <si>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</si>
  <si>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</si>
  <si>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</si>
  <si>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</si>
  <si>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</si>
  <si>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</si>
  <si>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</si>
  <si>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</si>
  <si>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</si>
  <si>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</si>
  <si>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</si>
  <si>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</si>
  <si>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</si>
  <si>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</si>
  <si>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</si>
  <si>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</si>
  <si>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</si>
  <si>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</si>
  <si>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</si>
  <si>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</si>
  <si>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</si>
  <si>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</si>
  <si>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</si>
  <si>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</si>
  <si>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</si>
  <si>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</si>
  <si>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</si>
  <si>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</si>
  <si>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</si>
  <si>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</si>
  <si>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</si>
  <si>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</si>
  <si>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</si>
  <si>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</si>
  <si>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</si>
  <si>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</si>
  <si>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</si>
  <si>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</si>
  <si>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</si>
  <si>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</si>
  <si>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</si>
  <si>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</si>
  <si>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</si>
  <si>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</si>
  <si>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</si>
  <si>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</si>
  <si>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</si>
  <si>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</si>
  <si>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</si>
  <si>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</si>
  <si>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</si>
  <si>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</si>
  <si>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</si>
  <si>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</si>
  <si>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</si>
  <si>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</si>
  <si>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</si>
  <si>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</si>
  <si>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</si>
  <si>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</si>
  <si>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</si>
  <si>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</si>
  <si>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</si>
  <si>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</si>
  <si>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</si>
  <si>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</si>
  <si>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</si>
  <si>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</si>
  <si>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</si>
  <si>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</si>
  <si>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</si>
  <si>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</si>
  <si>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</si>
  <si>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</si>
  <si>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</si>
  <si>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</si>
  <si>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</si>
  <si>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</si>
  <si>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</si>
  <si>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</si>
  <si>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</si>
  <si>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</si>
  <si>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</si>
  <si>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</si>
  <si>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</si>
  <si>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</si>
  <si>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</si>
  <si>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</si>
  <si>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</si>
  <si>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</si>
  <si>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</si>
  <si>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</si>
  <si>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</si>
  <si>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</si>
  <si>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</si>
  <si>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</si>
  <si>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</si>
  <si>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</si>
  <si>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</si>
  <si>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</si>
  <si>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</si>
  <si>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</si>
  <si>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</si>
  <si>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</si>
  <si>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</si>
  <si>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</si>
  <si>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</si>
  <si>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</si>
  <si>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</si>
  <si>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</si>
  <si>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</si>
  <si>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</si>
  <si>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</si>
  <si>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</si>
  <si>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</si>
  <si>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</si>
  <si>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</si>
  <si>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</si>
  <si>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</si>
  <si>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</si>
  <si>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</si>
  <si>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</si>
  <si>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</si>
  <si>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</si>
  <si>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</si>
  <si>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</si>
  <si>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</si>
  <si>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</si>
  <si>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</si>
  <si>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</si>
  <si>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</si>
  <si>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</si>
  <si>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</si>
  <si>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</si>
  <si>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</si>
  <si>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</si>
  <si>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</si>
  <si>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</si>
  <si>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</si>
  <si>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</si>
  <si>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</si>
  <si>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</si>
  <si>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</si>
  <si>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</si>
  <si>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</si>
  <si>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</si>
  <si>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</si>
  <si>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</si>
  <si>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</si>
  <si>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</si>
  <si>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</si>
  <si>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</si>
  <si>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</si>
  <si>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</si>
  <si>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</si>
  <si>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</si>
  <si>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</si>
  <si>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</si>
  <si>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</si>
  <si>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</si>
  <si>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</si>
  <si>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</si>
  <si>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</si>
  <si>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</si>
  <si>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</si>
  <si>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</si>
  <si>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</si>
  <si>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</si>
  <si>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</si>
  <si>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</si>
  <si>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</si>
  <si>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</si>
  <si>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</si>
  <si>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</si>
  <si>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</si>
  <si>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</si>
  <si>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</si>
  <si>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</si>
  <si>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</si>
  <si>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</si>
  <si>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</si>
  <si>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</si>
  <si>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</si>
  <si>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</si>
  <si>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</si>
  <si>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</si>
  <si>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</si>
  <si>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</si>
  <si>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</si>
  <si>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</si>
  <si>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</si>
  <si>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</si>
  <si>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</si>
  <si>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</si>
  <si>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</si>
  <si>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</si>
  <si>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</si>
  <si>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</si>
  <si>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</si>
  <si>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</si>
  <si>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</si>
  <si>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</si>
  <si>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</si>
  <si>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</si>
  <si>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</si>
  <si>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</si>
  <si>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</si>
  <si>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</si>
  <si>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</si>
  <si>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</si>
  <si>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</si>
  <si>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</si>
  <si>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</si>
  <si>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</si>
  <si>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</si>
  <si>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</si>
  <si>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</si>
  <si>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</si>
  <si>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</si>
  <si>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</si>
  <si>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</si>
  <si>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</si>
  <si>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</si>
  <si>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</si>
  <si>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</si>
  <si>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</si>
  <si>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</si>
  <si>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</si>
  <si>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</si>
  <si>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</si>
  <si>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</si>
  <si>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</si>
  <si>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</si>
  <si>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</si>
  <si>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</si>
  <si>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</si>
  <si>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</si>
  <si>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</si>
  <si>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</si>
  <si>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</si>
  <si>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</si>
  <si>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</si>
  <si>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</si>
  <si>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</si>
  <si>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</si>
  <si>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</si>
  <si>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</si>
  <si>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</si>
  <si>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</si>
  <si>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</si>
  <si>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</si>
  <si>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</si>
  <si>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</si>
  <si>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</si>
  <si>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</si>
  <si>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</si>
  <si>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</si>
  <si>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</si>
  <si>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</si>
  <si>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</si>
  <si>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</si>
  <si>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</si>
  <si>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</si>
  <si>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</si>
  <si>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</si>
  <si>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</si>
  <si>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</si>
  <si>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</si>
  <si>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</si>
  <si>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</si>
  <si>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</si>
  <si>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</si>
  <si>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</si>
  <si>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</si>
  <si>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</si>
  <si>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</si>
  <si>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</si>
  <si>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</si>
  <si>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</si>
  <si>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</si>
  <si>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</si>
  <si>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</si>
  <si>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</si>
  <si>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</si>
  <si>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</si>
  <si>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</si>
  <si>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</si>
  <si>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</si>
  <si>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</si>
  <si>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</si>
  <si>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</si>
  <si>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</si>
  <si>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</si>
  <si>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</si>
  <si>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</si>
  <si>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</si>
  <si>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</si>
  <si>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</si>
  <si>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</si>
  <si>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</si>
  <si>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</si>
  <si>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</si>
  <si>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</si>
  <si>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</si>
  <si>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</si>
  <si>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</si>
  <si>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</si>
  <si>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</si>
  <si>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</si>
  <si>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</si>
  <si>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</si>
  <si>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</si>
  <si>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</si>
  <si>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</si>
  <si>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</si>
  <si>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</si>
  <si>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</si>
  <si>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</si>
  <si>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</si>
  <si>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</si>
  <si>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</si>
  <si>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</si>
  <si>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</si>
  <si>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</si>
  <si>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</si>
  <si>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</si>
  <si>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</si>
  <si>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</si>
  <si>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</si>
  <si>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</si>
  <si>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</si>
  <si>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</si>
  <si>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</si>
  <si>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</si>
  <si>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</si>
  <si>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</si>
  <si>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</si>
  <si>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</si>
  <si>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</si>
  <si>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</si>
  <si>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</si>
  <si>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</si>
  <si>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</si>
  <si>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</si>
  <si>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</si>
  <si>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</si>
  <si>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</si>
  <si>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</si>
  <si>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</si>
  <si>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</si>
  <si>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</si>
  <si>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</si>
  <si>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</si>
  <si>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</si>
  <si>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</si>
  <si>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</si>
  <si>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</si>
  <si>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</si>
  <si>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</si>
  <si>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</si>
  <si>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</si>
  <si>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</si>
  <si>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</si>
  <si>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</si>
  <si>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</si>
  <si>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</si>
  <si>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</si>
  <si>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</si>
  <si>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</si>
  <si>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</si>
  <si>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</si>
  <si>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</si>
  <si>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</si>
  <si>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</si>
  <si>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</si>
  <si>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</si>
  <si>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</si>
  <si>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</si>
  <si>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</si>
  <si>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</si>
  <si>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</si>
  <si>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</si>
  <si>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</si>
  <si>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</si>
  <si>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</si>
  <si>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</si>
  <si>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</si>
  <si>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</si>
  <si>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</si>
  <si>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</si>
  <si>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</si>
  <si>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</si>
  <si>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</si>
  <si>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</si>
  <si>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</si>
  <si>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</si>
  <si>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</si>
  <si>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</si>
  <si>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</si>
  <si>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</si>
  <si>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</si>
  <si>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</si>
  <si>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</si>
  <si>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</si>
  <si>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</si>
  <si>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</si>
  <si>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</si>
  <si>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</si>
  <si>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</si>
  <si>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</si>
  <si>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</si>
  <si>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</si>
  <si>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</si>
  <si>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</si>
  <si>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</si>
  <si>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</si>
  <si>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</si>
  <si>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</si>
  <si>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</si>
  <si>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</si>
  <si>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</si>
  <si>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</si>
  <si>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</si>
  <si>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</si>
  <si>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</si>
  <si>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</si>
  <si>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</si>
  <si>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</si>
  <si>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</si>
  <si>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</si>
  <si>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</si>
  <si>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</si>
  <si>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</si>
  <si>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</si>
  <si>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</si>
  <si>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</si>
  <si>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</si>
  <si>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</si>
  <si>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</si>
  <si>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</si>
  <si>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</si>
  <si>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</si>
  <si>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</si>
  <si>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</si>
  <si>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</si>
  <si>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</si>
  <si>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</si>
  <si>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</si>
  <si>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</si>
  <si>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</si>
  <si>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</si>
  <si>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</si>
  <si>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</si>
  <si>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</si>
  <si>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</si>
  <si>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</si>
  <si>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</si>
  <si>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</si>
  <si>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</si>
  <si>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</si>
  <si>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</si>
  <si>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</si>
  <si>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</si>
  <si>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</si>
  <si>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</si>
  <si>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</si>
  <si>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</si>
  <si>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</si>
  <si>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</si>
  <si>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</si>
  <si>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</si>
  <si>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</si>
  <si>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</si>
  <si>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</si>
  <si>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</si>
  <si>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</si>
  <si>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</si>
  <si>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</si>
  <si>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</si>
  <si>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</si>
  <si>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</si>
  <si>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</si>
  <si>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</si>
  <si>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</si>
  <si>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</si>
  <si>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</si>
  <si>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</si>
  <si>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</si>
  <si>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</si>
  <si>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</si>
  <si>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</si>
  <si>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</si>
  <si>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</si>
  <si>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</si>
  <si>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</si>
  <si>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</si>
  <si>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</si>
  <si>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</si>
  <si>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</si>
  <si>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</si>
  <si>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</si>
  <si>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</si>
  <si>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</si>
  <si>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</si>
  <si>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</si>
  <si>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</si>
  <si>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</si>
  <si>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</si>
  <si>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</si>
  <si>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</si>
  <si>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</si>
  <si>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</si>
  <si>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</si>
  <si>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</si>
  <si>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</si>
  <si>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</si>
  <si>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</si>
  <si>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</si>
  <si>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</si>
  <si>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</si>
  <si>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</si>
  <si>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</si>
  <si>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</si>
  <si>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</si>
  <si>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</si>
  <si>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</si>
  <si>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</si>
  <si>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</si>
  <si>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</si>
  <si>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</si>
  <si>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</si>
  <si>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</si>
  <si>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</si>
  <si>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</si>
  <si>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</si>
  <si>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</si>
  <si>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</si>
  <si>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</si>
  <si>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</si>
  <si>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</si>
  <si>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</si>
  <si>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</si>
  <si>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</si>
  <si>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</si>
  <si>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</si>
  <si>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</si>
  <si>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</si>
  <si>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</si>
  <si>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</si>
  <si>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</si>
  <si>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</si>
  <si>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</si>
  <si>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</si>
  <si>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</si>
  <si>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</si>
  <si>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</si>
  <si>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</si>
  <si>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</si>
  <si>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</si>
  <si>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</si>
  <si>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</si>
  <si>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</si>
  <si>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</si>
  <si>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</si>
  <si>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</si>
  <si>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</si>
  <si>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</si>
  <si>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</si>
  <si>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</si>
  <si>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</si>
  <si>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</si>
  <si>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</si>
  <si>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</si>
  <si>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</si>
  <si>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</si>
  <si>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</si>
  <si>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</si>
  <si>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</si>
  <si>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</si>
  <si>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</si>
  <si>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</si>
  <si>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</si>
  <si>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</si>
  <si>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</si>
  <si>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</si>
  <si>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</si>
  <si>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</si>
  <si>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</si>
  <si>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</si>
  <si>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</si>
  <si>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</si>
  <si>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</si>
  <si>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</si>
  <si>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</si>
  <si>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</si>
  <si>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</si>
  <si>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</si>
  <si>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</si>
  <si>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</si>
  <si>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</si>
  <si>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</si>
  <si>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</si>
  <si>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</si>
  <si>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</si>
  <si>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</si>
  <si>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</si>
  <si>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</si>
  <si>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</si>
  <si>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</si>
  <si>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</si>
  <si>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</si>
  <si>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</si>
  <si>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</si>
  <si>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</si>
  <si>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</si>
  <si>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</si>
  <si>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</si>
  <si>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</si>
  <si>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</si>
  <si>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</si>
  <si>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</si>
  <si>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</si>
  <si>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</si>
  <si>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</si>
  <si>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</si>
  <si>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</si>
  <si>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</si>
  <si>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</si>
  <si>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</si>
  <si>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</si>
  <si>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</si>
  <si>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</si>
  <si>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</si>
  <si>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</si>
  <si>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</si>
  <si>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</si>
  <si>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</si>
  <si>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</si>
  <si>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</si>
  <si>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</si>
  <si>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</si>
  <si>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</si>
  <si>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</si>
  <si>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</si>
  <si>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</si>
  <si>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</si>
  <si>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</si>
  <si>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</si>
  <si>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</si>
  <si>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</si>
  <si>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</si>
  <si>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</si>
  <si>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</si>
  <si>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</si>
  <si>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</si>
  <si>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</si>
  <si>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</si>
  <si>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</si>
  <si>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</si>
  <si>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</si>
  <si>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</si>
  <si>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</si>
  <si>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</si>
  <si>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</si>
  <si>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</si>
  <si>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</si>
  <si>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</si>
  <si>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</si>
  <si>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</si>
  <si>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</si>
  <si>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</si>
  <si>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</si>
  <si>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</si>
  <si>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</si>
  <si>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</si>
  <si>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</si>
  <si>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</si>
  <si>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</si>
  <si>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</si>
  <si>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</si>
  <si>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</si>
  <si>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</si>
  <si>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</si>
  <si>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</si>
  <si>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</si>
  <si>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</si>
  <si>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</si>
  <si>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</si>
  <si>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</si>
  <si>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</si>
  <si>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</si>
  <si>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</si>
  <si>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</si>
  <si>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</si>
  <si>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</si>
  <si>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</si>
  <si>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</si>
  <si>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</si>
  <si>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</si>
  <si>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</si>
  <si>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</si>
  <si>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</si>
  <si>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</si>
  <si>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</si>
  <si>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</si>
  <si>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</si>
  <si>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</si>
  <si>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</si>
  <si>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</si>
  <si>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</si>
  <si>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</si>
  <si>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</si>
  <si>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</si>
  <si>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</si>
  <si>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</si>
  <si>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</si>
  <si>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</si>
  <si>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</si>
  <si>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</si>
  <si>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</si>
  <si>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</si>
  <si>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</si>
  <si>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</si>
  <si>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</si>
  <si>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</si>
  <si>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</si>
  <si>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</si>
  <si>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</si>
  <si>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</si>
  <si>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</si>
  <si>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</si>
  <si>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</si>
  <si>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</si>
  <si>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</si>
  <si>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</si>
  <si>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</si>
  <si>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</si>
  <si>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</si>
  <si>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</si>
  <si>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</si>
  <si>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</si>
  <si>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</si>
  <si>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</si>
  <si>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</si>
  <si>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</si>
  <si>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</si>
  <si>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</si>
  <si>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</si>
  <si>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</si>
  <si>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</si>
  <si>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</si>
  <si>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</si>
  <si>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</si>
  <si>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</si>
  <si>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</si>
  <si>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</si>
  <si>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</si>
  <si>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</si>
  <si>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</si>
  <si>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</si>
  <si>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</si>
  <si>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</si>
  <si>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</si>
  <si>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</si>
  <si>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</si>
  <si>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</si>
  <si>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</si>
  <si>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</si>
  <si>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</si>
  <si>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</si>
  <si>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</si>
  <si>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</si>
  <si>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</si>
  <si>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</si>
  <si>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</si>
  <si>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</si>
  <si>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</si>
  <si>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</si>
  <si>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</si>
  <si>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</si>
  <si>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</si>
  <si>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</si>
  <si>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</si>
  <si>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</si>
  <si>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</si>
  <si>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</si>
  <si>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</si>
  <si>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</si>
  <si>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</si>
  <si>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</si>
  <si>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</si>
  <si>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</si>
  <si>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</si>
  <si>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</si>
  <si>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</si>
  <si>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</si>
  <si>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</si>
  <si>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</si>
  <si>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</si>
  <si>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</si>
  <si>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</si>
  <si>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</si>
  <si>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</si>
  <si>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</si>
  <si>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</si>
  <si>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</si>
  <si>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</si>
  <si>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</si>
  <si>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</si>
  <si>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</si>
  <si>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</si>
  <si>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</si>
  <si>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</si>
  <si>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</si>
  <si>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</si>
  <si>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</si>
  <si>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</si>
  <si>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</si>
  <si>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</si>
  <si>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</si>
  <si>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</si>
  <si>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</si>
  <si>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</si>
  <si>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</si>
  <si>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</si>
  <si>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</si>
  <si>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</si>
  <si>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</si>
  <si>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</si>
  <si>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</si>
  <si>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</si>
  <si>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</si>
  <si>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</si>
  <si>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</si>
  <si>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</si>
  <si>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</si>
  <si>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</si>
  <si>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</si>
  <si>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</si>
  <si>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</si>
  <si>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</si>
  <si>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</si>
  <si>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</si>
  <si>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</si>
  <si>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</si>
  <si>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</si>
  <si>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</si>
  <si>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</si>
  <si>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</si>
  <si>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</si>
  <si>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</si>
  <si>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</si>
  <si>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</si>
  <si>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</si>
  <si>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</si>
  <si>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</si>
  <si>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</si>
  <si>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</si>
  <si>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</si>
  <si>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</si>
  <si>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</si>
  <si>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</si>
  <si>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</si>
  <si>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</si>
  <si>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</si>
  <si>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</si>
  <si>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</si>
  <si>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</si>
  <si>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</si>
  <si>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</si>
  <si>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</si>
  <si>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</si>
  <si>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</si>
  <si>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</si>
  <si>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</si>
  <si>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</si>
  <si>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</si>
  <si>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</si>
  <si>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</si>
  <si>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</si>
  <si>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</si>
  <si>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</si>
  <si>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</si>
  <si>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</si>
  <si>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</si>
  <si>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</si>
  <si>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</si>
  <si>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</si>
  <si>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</si>
  <si>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</si>
  <si>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</si>
  <si>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</si>
  <si>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</si>
  <si>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</si>
  <si>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</si>
  <si>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</si>
  <si>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</si>
  <si>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</si>
  <si>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</si>
  <si>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</si>
  <si>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</si>
  <si>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</si>
  <si>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</si>
  <si>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</si>
  <si>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</si>
  <si>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</si>
  <si>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</si>
  <si>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</si>
  <si>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</si>
  <si>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</si>
  <si>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</si>
  <si>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</si>
  <si>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</si>
  <si>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</si>
  <si>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</si>
  <si>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</si>
  <si>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</si>
  <si>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</si>
  <si>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</si>
  <si>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</si>
  <si>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</si>
  <si>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</si>
  <si>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</si>
  <si>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</si>
  <si>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</si>
  <si>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</si>
  <si>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</si>
  <si>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</si>
  <si>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</si>
  <si>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</si>
  <si>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</si>
  <si>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</si>
  <si>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</si>
  <si>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</si>
  <si>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</si>
  <si>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</si>
  <si>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</si>
  <si>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</si>
  <si>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</si>
  <si>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</si>
  <si>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</si>
  <si>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</si>
  <si>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</si>
  <si>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</si>
  <si>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</si>
  <si>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</si>
  <si>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</si>
  <si>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</si>
  <si>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</si>
  <si>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</si>
  <si>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</si>
  <si>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</si>
  <si>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</si>
  <si>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</si>
  <si>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</si>
  <si>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</si>
  <si>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</si>
  <si>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</si>
  <si>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</si>
  <si>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</si>
  <si>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</si>
  <si>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</si>
  <si>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</si>
  <si>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</si>
  <si>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</si>
  <si>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</si>
  <si>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</si>
  <si>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</si>
  <si>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</si>
  <si>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</si>
  <si>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</si>
  <si>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</si>
  <si>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</si>
  <si>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</si>
  <si>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</si>
  <si>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</si>
  <si>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</si>
  <si>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</si>
  <si>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</si>
  <si>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</si>
  <si>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</si>
  <si>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</si>
  <si>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</si>
  <si>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</si>
  <si>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</si>
  <si>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</si>
  <si>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</si>
  <si>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</si>
  <si>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</si>
  <si>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</si>
  <si>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</si>
  <si>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</si>
  <si>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</si>
  <si>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</si>
  <si>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</si>
  <si>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</si>
  <si>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</si>
  <si>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</si>
  <si>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</si>
  <si>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</si>
  <si>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</si>
  <si>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</si>
  <si>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</si>
  <si>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</si>
  <si>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</si>
  <si>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</si>
  <si>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</si>
  <si>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</si>
  <si>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</si>
  <si>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</si>
  <si>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</si>
  <si>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</si>
  <si>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</si>
  <si>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</si>
  <si>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</si>
  <si>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</si>
  <si>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</si>
  <si>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</si>
  <si>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</si>
  <si>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</si>
  <si>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</si>
  <si>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</si>
  <si>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</si>
  <si>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</si>
  <si>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</si>
  <si>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</si>
  <si>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</si>
  <si>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</si>
  <si>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</si>
  <si>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</si>
  <si>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</si>
  <si>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</si>
  <si>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</si>
  <si>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</si>
  <si>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</si>
  <si>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</si>
  <si>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</si>
  <si>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</si>
  <si>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</si>
  <si>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</si>
  <si>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</si>
  <si>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</si>
  <si>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</si>
  <si>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</si>
  <si>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</si>
  <si>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</si>
  <si>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</si>
  <si>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</si>
  <si>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</si>
  <si>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</si>
  <si>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</si>
  <si>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</si>
  <si>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</si>
  <si>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</si>
  <si>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</si>
  <si>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</si>
  <si>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</si>
  <si>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</si>
  <si>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</si>
  <si>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</si>
  <si>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</si>
  <si>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</si>
  <si>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</si>
  <si>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</si>
  <si>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</si>
  <si>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</si>
  <si>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</si>
  <si>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</si>
  <si>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</si>
  <si>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</si>
  <si>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</si>
  <si>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</si>
  <si>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</si>
  <si>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</si>
  <si>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</si>
  <si>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</si>
  <si>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</si>
  <si>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</si>
  <si>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</si>
  <si>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</si>
  <si>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</si>
  <si>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</si>
  <si>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</si>
  <si>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</si>
  <si>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</si>
  <si>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</si>
  <si>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</si>
  <si>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</si>
  <si>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</si>
  <si>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</si>
  <si>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</si>
  <si>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</si>
  <si>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</si>
  <si>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</si>
  <si>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</si>
  <si>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</si>
  <si>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</si>
  <si>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</si>
  <si>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</si>
  <si>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</si>
  <si>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</si>
  <si>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</si>
  <si>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</si>
  <si>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</si>
  <si>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</si>
  <si>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</si>
  <si>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</si>
  <si>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</si>
  <si>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</si>
  <si>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</si>
  <si>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</si>
  <si>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</si>
  <si>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</si>
  <si>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</si>
  <si>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</si>
  <si>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</si>
  <si>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</si>
  <si>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</si>
  <si>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</si>
  <si>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</si>
  <si>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</si>
  <si>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</si>
  <si>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</si>
  <si>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</si>
  <si>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</si>
  <si>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</si>
  <si>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</si>
  <si>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</si>
  <si>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</si>
  <si>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</si>
  <si>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</si>
  <si>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</si>
  <si>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</si>
  <si>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</si>
  <si>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</si>
  <si>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</si>
  <si>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</si>
  <si>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</si>
  <si>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</si>
  <si>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</si>
  <si>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</si>
  <si>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</si>
  <si>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</si>
  <si>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</si>
  <si>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</si>
  <si>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</si>
  <si>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</si>
  <si>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</si>
  <si>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</si>
  <si>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</si>
  <si>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</si>
  <si>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</si>
  <si>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</si>
  <si>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</si>
  <si>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</si>
  <si>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</si>
  <si>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</si>
  <si>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</si>
  <si>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</si>
  <si>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</si>
  <si>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</si>
  <si>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</si>
  <si>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</si>
  <si>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</si>
  <si>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</si>
  <si>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</si>
  <si>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</si>
  <si>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</si>
  <si>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</si>
  <si>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</si>
  <si>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</si>
  <si>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</si>
  <si>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</si>
  <si>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</si>
  <si>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</si>
  <si>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</si>
  <si>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</si>
  <si>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</si>
  <si>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</si>
  <si>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</si>
  <si>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</si>
  <si>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</si>
  <si>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</si>
  <si>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</si>
  <si>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</si>
  <si>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</si>
  <si>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</si>
  <si>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</si>
  <si>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</si>
  <si>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</si>
  <si>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</si>
  <si>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</si>
  <si>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</si>
  <si>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</si>
  <si>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</si>
  <si>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</si>
  <si>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</si>
  <si>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</si>
  <si>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</si>
  <si>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</si>
  <si>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</si>
  <si>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</si>
  <si>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</si>
  <si>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</si>
  <si>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</si>
  <si>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</si>
  <si>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</si>
  <si>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</si>
  <si>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</si>
  <si>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</si>
  <si>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</si>
  <si>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</si>
  <si>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</si>
  <si>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</si>
  <si>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</si>
  <si>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</si>
  <si>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</si>
  <si>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</si>
  <si>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</si>
  <si>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</si>
  <si>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</si>
  <si>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</si>
  <si>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</si>
  <si>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</si>
  <si>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</si>
  <si>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</si>
  <si>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</si>
  <si>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</si>
  <si>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</si>
  <si>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</si>
  <si>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</si>
  <si>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</si>
  <si>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</si>
  <si>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</si>
  <si>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</si>
  <si>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</si>
  <si>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</si>
  <si>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</si>
  <si>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</si>
  <si>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</si>
  <si>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</si>
  <si>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</si>
  <si>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</si>
  <si>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</si>
  <si>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</si>
  <si>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</si>
  <si>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</si>
  <si>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</si>
  <si>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</si>
  <si>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</si>
  <si>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</si>
  <si>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</si>
  <si>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</si>
  <si>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</si>
  <si>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</si>
  <si>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</si>
  <si>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</si>
  <si>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</si>
  <si>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</si>
  <si>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</si>
  <si>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</si>
  <si>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</si>
  <si>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</si>
  <si>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</si>
  <si>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</si>
  <si>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</si>
  <si>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</si>
  <si>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</si>
  <si>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</si>
  <si>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</si>
  <si>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</si>
  <si>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</si>
  <si>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</si>
  <si>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</si>
  <si>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</si>
  <si>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</si>
  <si>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</si>
  <si>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</si>
  <si>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</si>
  <si>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</si>
  <si>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</si>
  <si>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</si>
  <si>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</si>
  <si>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</si>
  <si>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</si>
  <si>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</si>
  <si>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</si>
  <si>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</si>
  <si>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</si>
  <si>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</si>
  <si>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</si>
  <si>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</si>
  <si>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</si>
  <si>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</si>
  <si>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</si>
  <si>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</si>
  <si>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</si>
  <si>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</si>
  <si>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</si>
  <si>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</si>
  <si>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</si>
  <si>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</si>
  <si>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</si>
  <si>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</si>
  <si>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</si>
  <si>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</si>
  <si>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</si>
  <si>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</si>
  <si>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</si>
  <si>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</si>
  <si>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</si>
  <si>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</si>
  <si>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</si>
  <si>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</si>
  <si>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</si>
  <si>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</si>
  <si>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</si>
  <si>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</si>
  <si>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</si>
  <si>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</si>
  <si>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</si>
  <si>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</si>
  <si>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</si>
  <si>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</si>
  <si>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</si>
  <si>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</si>
  <si>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</si>
  <si>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</si>
  <si>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</si>
  <si>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</si>
  <si>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</si>
  <si>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</si>
  <si>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</si>
  <si>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</si>
  <si>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</si>
  <si>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</si>
  <si>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</si>
  <si>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</si>
  <si>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</si>
  <si>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</si>
  <si>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</si>
  <si>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</si>
  <si>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</si>
  <si>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</si>
  <si>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</si>
  <si>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</si>
  <si>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</si>
  <si>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</si>
  <si>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</si>
  <si>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</si>
  <si>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</si>
  <si>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</si>
  <si>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</si>
  <si>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</si>
  <si>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</si>
  <si>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</si>
  <si>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</si>
  <si>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</si>
  <si>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</si>
  <si>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</si>
  <si>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</si>
  <si>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</si>
  <si>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</si>
  <si>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</si>
  <si>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</si>
  <si>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</si>
  <si>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</si>
  <si>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</si>
  <si>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</si>
  <si>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</si>
  <si>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</si>
  <si>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</si>
  <si>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</si>
  <si>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</si>
  <si>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</si>
  <si>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</si>
  <si>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</si>
  <si>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</si>
  <si>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</si>
  <si>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</si>
  <si>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</si>
  <si>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</si>
  <si>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</si>
  <si>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</si>
  <si>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</si>
  <si>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</si>
  <si>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</si>
  <si>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</si>
  <si>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</si>
  <si>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</si>
  <si>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</si>
  <si>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</si>
  <si>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</si>
  <si>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</si>
  <si>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</si>
  <si>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</si>
  <si>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</si>
  <si>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</si>
  <si>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</si>
  <si>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</si>
  <si>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</si>
  <si>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</si>
  <si>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</si>
  <si>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</si>
  <si>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</si>
  <si>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</si>
  <si>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</si>
  <si>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</si>
  <si>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</si>
  <si>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</si>
  <si>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</si>
  <si>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</si>
  <si>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</si>
  <si>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</si>
  <si>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</si>
  <si>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</si>
  <si>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</si>
  <si>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</si>
  <si>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</si>
  <si>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</si>
  <si>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</si>
  <si>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</si>
  <si>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</si>
  <si>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</si>
  <si>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</si>
  <si>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</si>
  <si>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</si>
  <si>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</si>
  <si>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</si>
  <si>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</si>
  <si>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</si>
  <si>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</si>
  <si>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</si>
  <si>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</si>
  <si>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</si>
  <si>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</si>
  <si>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</si>
  <si>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</si>
  <si>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</si>
  <si>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</si>
  <si>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</si>
  <si>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</si>
  <si>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</si>
  <si>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</si>
  <si>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</si>
  <si>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</si>
  <si>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</si>
  <si>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</si>
  <si>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</si>
  <si>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</si>
  <si>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</si>
  <si>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</si>
  <si>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</si>
  <si>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</si>
  <si>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</si>
  <si>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</si>
  <si>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</si>
  <si>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</si>
  <si>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</si>
  <si>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</si>
  <si>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</si>
  <si>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</si>
  <si>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</si>
  <si>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</si>
  <si>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</si>
  <si>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</si>
  <si>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</si>
  <si>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</si>
  <si>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</si>
  <si>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</si>
  <si>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</si>
  <si>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</si>
  <si>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</si>
  <si>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</si>
  <si>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</si>
  <si>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</si>
  <si>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</si>
  <si>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</si>
  <si>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</si>
  <si>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</si>
  <si>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</si>
  <si>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</si>
  <si>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</si>
  <si>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</si>
  <si>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</si>
  <si>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</si>
  <si>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</si>
  <si>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</si>
  <si>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</si>
  <si>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</si>
  <si>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</si>
  <si>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</si>
  <si>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</si>
  <si>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</si>
  <si>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</si>
  <si>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</si>
  <si>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</si>
  <si>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</si>
  <si>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</si>
  <si>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</si>
  <si>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</si>
  <si>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</si>
  <si>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</si>
  <si>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</si>
  <si>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</si>
  <si>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</si>
  <si>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</si>
  <si>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</si>
  <si>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</si>
  <si>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</si>
  <si>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</si>
  <si>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</si>
  <si>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</si>
  <si>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</si>
  <si>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</si>
  <si>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</si>
  <si>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</si>
  <si>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</si>
  <si>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</si>
  <si>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</si>
  <si>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</si>
  <si>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</si>
  <si>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</si>
  <si>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</si>
  <si>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</si>
  <si>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</si>
  <si>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</si>
  <si>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</si>
  <si>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</si>
  <si>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</si>
  <si>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</si>
  <si>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</si>
  <si>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</si>
  <si>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</si>
  <si>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</si>
  <si>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</si>
  <si>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</si>
  <si>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</si>
  <si>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</si>
  <si>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</si>
  <si>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</si>
  <si>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</si>
  <si>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</si>
  <si>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</si>
  <si>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</si>
  <si>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</si>
  <si>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</si>
  <si>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</si>
  <si>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</si>
  <si>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</si>
  <si>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</si>
  <si>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</si>
  <si>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</si>
  <si>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</si>
  <si>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</si>
  <si>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</si>
  <si>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</si>
  <si>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</si>
  <si>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</si>
  <si>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</si>
  <si>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</si>
  <si>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</si>
  <si>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</si>
  <si>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</si>
  <si>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</si>
  <si>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</si>
  <si>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</si>
  <si>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</si>
  <si>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</si>
  <si>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</si>
  <si>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</si>
  <si>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</si>
  <si>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</si>
  <si>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</si>
  <si>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</si>
  <si>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</si>
  <si>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</si>
  <si>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</si>
  <si>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</si>
  <si>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</si>
  <si>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</si>
  <si>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</si>
  <si>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</si>
  <si>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</si>
  <si>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</si>
  <si>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</si>
  <si>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</si>
  <si>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</si>
  <si>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</si>
  <si>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</si>
  <si>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</si>
  <si>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</si>
  <si>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</si>
  <si>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</si>
  <si>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</si>
  <si>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</si>
  <si>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</si>
  <si>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</si>
  <si>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</si>
  <si>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</si>
  <si>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</si>
  <si>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</si>
  <si>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</si>
  <si>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</si>
  <si>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</si>
  <si>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</si>
  <si>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</si>
  <si>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</si>
  <si>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</si>
  <si>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</si>
  <si>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</si>
  <si>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</si>
  <si>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</si>
  <si>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</si>
  <si>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</si>
  <si>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</si>
  <si>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</si>
  <si>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</si>
  <si>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</si>
  <si>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</si>
  <si>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</si>
  <si>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</si>
  <si>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</si>
  <si>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</si>
  <si>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</si>
  <si>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</si>
  <si>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</si>
  <si>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</si>
  <si>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</si>
  <si>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</si>
  <si>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</si>
  <si>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</si>
  <si>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</si>
  <si>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</si>
  <si>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</si>
  <si>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</si>
  <si>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</si>
  <si>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</si>
  <si>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</si>
  <si>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</si>
  <si>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</si>
  <si>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</si>
  <si>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</si>
  <si>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</si>
  <si>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</si>
  <si>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</si>
  <si>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</si>
  <si>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</si>
  <si>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</si>
  <si>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</si>
  <si>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</si>
  <si>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</si>
  <si>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</si>
  <si>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</si>
  <si>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</si>
  <si>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</si>
  <si>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</si>
  <si>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</si>
  <si>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</si>
  <si>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</si>
  <si>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</si>
  <si>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</si>
  <si>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</si>
  <si>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</si>
  <si>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</si>
  <si>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</si>
  <si>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</si>
  <si>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</si>
  <si>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</si>
  <si>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</si>
  <si>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</si>
  <si>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</si>
  <si>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</si>
  <si>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</si>
  <si>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</si>
  <si>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</si>
  <si>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</si>
  <si>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</si>
  <si>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</si>
  <si>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</si>
  <si>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</si>
  <si>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</si>
  <si>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</si>
  <si>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</si>
  <si>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</si>
  <si>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</si>
  <si>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</si>
  <si>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</si>
  <si>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</si>
  <si>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</si>
  <si>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</si>
  <si>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</si>
  <si>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</si>
  <si>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</si>
  <si>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</si>
  <si>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</si>
  <si>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</si>
  <si>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</si>
  <si>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</si>
  <si>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</si>
  <si>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</si>
  <si>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</si>
  <si>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</si>
  <si>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</si>
  <si>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</si>
  <si>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</si>
  <si>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</si>
  <si>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</si>
  <si>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</si>
  <si>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</si>
  <si>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</si>
  <si>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</si>
  <si>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</si>
  <si>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</si>
  <si>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</si>
  <si>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</si>
  <si>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</si>
  <si>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</si>
  <si>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</si>
  <si>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</si>
  <si>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</si>
  <si>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</si>
  <si>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</si>
  <si>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</si>
  <si>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</si>
  <si>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</si>
  <si>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</si>
  <si>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</si>
  <si>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</si>
  <si>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</si>
  <si>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</si>
  <si>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</si>
  <si>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</si>
  <si>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</si>
  <si>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</si>
  <si>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</si>
  <si>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</si>
  <si>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</si>
  <si>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</si>
  <si>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</si>
  <si>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</si>
  <si>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</si>
  <si>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</si>
  <si>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</si>
  <si>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</si>
  <si>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</si>
  <si>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</si>
  <si>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</si>
  <si>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</si>
  <si>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</si>
  <si>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</si>
  <si>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</si>
  <si>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</si>
  <si>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</si>
  <si>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</si>
  <si>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</si>
  <si>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</si>
  <si>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</si>
  <si>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</si>
  <si>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</si>
  <si>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</si>
  <si>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</si>
  <si>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</si>
  <si>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</si>
  <si>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</si>
  <si>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</si>
  <si>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</si>
  <si>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</si>
  <si>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</si>
  <si>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</si>
  <si>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</si>
  <si>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</si>
  <si>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</si>
  <si>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</si>
  <si>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</si>
  <si>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</si>
  <si>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</si>
  <si>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</si>
  <si>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</si>
  <si>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</si>
  <si>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</si>
  <si>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</si>
  <si>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</si>
  <si>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</si>
  <si>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</si>
  <si>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</si>
  <si>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</si>
  <si>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</si>
  <si>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</si>
  <si>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</si>
  <si>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</si>
  <si>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</si>
  <si>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</si>
  <si>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</si>
  <si>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</si>
  <si>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</si>
  <si>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</si>
  <si>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</si>
  <si>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</si>
  <si>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</si>
  <si>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</si>
  <si>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</si>
  <si>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</si>
  <si>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</si>
  <si>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</si>
  <si>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</si>
  <si>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</si>
  <si>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</si>
  <si>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</si>
  <si>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</si>
  <si>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</si>
  <si>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</si>
  <si>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</si>
  <si>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</si>
  <si>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</si>
  <si>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</si>
  <si>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</si>
  <si>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</si>
  <si>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</si>
  <si>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</si>
  <si>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</si>
  <si>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</si>
  <si>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</si>
  <si>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</si>
  <si>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</si>
  <si>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</si>
  <si>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</si>
  <si>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</si>
  <si>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</si>
  <si>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</si>
  <si>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</si>
  <si>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</si>
  <si>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</si>
  <si>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</si>
  <si>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</si>
  <si>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</si>
  <si>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</si>
  <si>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</si>
  <si>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</si>
  <si>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</si>
  <si>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</si>
  <si>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</si>
  <si>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</si>
  <si>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</si>
  <si>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</si>
  <si>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</si>
  <si>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</si>
  <si>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</si>
  <si>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</si>
  <si>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</si>
  <si>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</si>
  <si>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</si>
  <si>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</si>
  <si>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</si>
  <si>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</si>
  <si>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</si>
  <si>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</si>
  <si>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</si>
  <si>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</si>
  <si>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</si>
  <si>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</si>
  <si>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</si>
  <si>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</si>
  <si>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</si>
  <si>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</si>
  <si>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</si>
  <si>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</si>
  <si>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</si>
  <si>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</si>
  <si>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</si>
  <si>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</si>
  <si>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</si>
  <si>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</si>
  <si>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</si>
  <si>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</si>
  <si>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</si>
  <si>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</si>
  <si>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</si>
  <si>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</si>
  <si>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</si>
  <si>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</si>
  <si>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</si>
  <si>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</si>
  <si>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</si>
  <si>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</si>
  <si>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</si>
  <si>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</si>
  <si>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</si>
  <si>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</si>
  <si>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</si>
  <si>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</si>
  <si>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</si>
  <si>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</si>
  <si>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</si>
  <si>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</si>
  <si>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</si>
  <si>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</si>
  <si>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</si>
  <si>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</si>
  <si>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</si>
  <si>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</si>
  <si>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</si>
  <si>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</si>
  <si>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</si>
  <si>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</si>
  <si>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</si>
  <si>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</si>
  <si>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</si>
  <si>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</si>
  <si>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</si>
  <si>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</si>
  <si>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</si>
  <si>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</si>
  <si>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</si>
  <si>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</si>
  <si>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</si>
  <si>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</si>
  <si>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</si>
  <si>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</si>
  <si>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</si>
  <si>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</si>
  <si>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</si>
  <si>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</si>
  <si>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</si>
  <si>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</si>
  <si>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</si>
  <si>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</si>
  <si>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</si>
  <si>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</si>
  <si>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</si>
  <si>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</si>
  <si>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</si>
  <si>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</si>
  <si>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</si>
  <si>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</si>
  <si>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</si>
  <si>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</si>
  <si>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</si>
  <si>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</si>
  <si>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</si>
  <si>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</si>
  <si>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</si>
  <si>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</si>
  <si>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</si>
  <si>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</si>
  <si>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</si>
  <si>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</si>
  <si>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</si>
  <si>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</si>
  <si>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</si>
  <si>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</si>
  <si>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</si>
  <si>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</si>
  <si>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</si>
  <si>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</si>
  <si>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</si>
  <si>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</si>
  <si>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</si>
  <si>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</si>
  <si>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</si>
  <si>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</si>
  <si>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</si>
  <si>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</si>
  <si>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</si>
  <si>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</si>
  <si>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</si>
  <si>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</si>
  <si>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</si>
  <si>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</si>
  <si>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</si>
  <si>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</si>
  <si>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</si>
  <si>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</si>
  <si>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</si>
  <si>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</si>
  <si>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</si>
  <si>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</si>
  <si>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</si>
  <si>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</si>
  <si>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</si>
  <si>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</si>
  <si>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</si>
  <si>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</si>
  <si>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</si>
  <si>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</si>
  <si>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</si>
  <si>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</si>
  <si>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</si>
  <si>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</si>
  <si>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</si>
  <si>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</si>
  <si>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</si>
  <si>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</si>
  <si>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</si>
  <si>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</si>
  <si>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</si>
  <si>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</si>
  <si>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</si>
  <si>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</si>
  <si>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</si>
  <si>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</si>
  <si>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</si>
  <si>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</si>
  <si>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</si>
  <si>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</si>
  <si>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</si>
  <si>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</si>
  <si>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</si>
  <si>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</si>
  <si>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</si>
  <si>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</si>
  <si>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</si>
  <si>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</si>
  <si>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</si>
  <si>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</si>
  <si>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</si>
  <si>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</si>
  <si>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</si>
  <si>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</si>
  <si>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</si>
  <si>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</si>
  <si>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</si>
  <si>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</si>
  <si>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</si>
  <si>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</si>
  <si>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</si>
  <si>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</si>
  <si>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</si>
  <si>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</si>
  <si>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</si>
  <si>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</si>
  <si>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</si>
  <si>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</si>
  <si>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</si>
  <si>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</si>
  <si>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</si>
  <si>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</si>
  <si>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</si>
  <si>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</si>
  <si>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</si>
  <si>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</si>
  <si>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</si>
  <si>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</si>
  <si>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</si>
  <si>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</si>
  <si>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</si>
  <si>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</si>
  <si>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</si>
  <si>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</si>
  <si>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</si>
  <si>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</si>
  <si>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</si>
  <si>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</si>
  <si>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</si>
  <si>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</si>
  <si>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</si>
  <si>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</si>
  <si>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</si>
  <si>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</si>
  <si>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</si>
  <si>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</si>
  <si>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</si>
  <si>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</si>
  <si>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</si>
  <si>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</si>
  <si>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</si>
  <si>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</si>
  <si>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</si>
  <si>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</si>
  <si>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</si>
  <si>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</si>
  <si>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</si>
  <si>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</si>
  <si>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</si>
  <si>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</si>
  <si>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</si>
  <si>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</si>
  <si>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</si>
  <si>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</si>
  <si>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</si>
  <si>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</si>
  <si>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</si>
  <si>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</si>
  <si>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</si>
  <si>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</si>
  <si>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</si>
  <si>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</si>
  <si>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</si>
  <si>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</si>
  <si>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</si>
  <si>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</si>
  <si>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</si>
  <si>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</si>
  <si>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</si>
  <si>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</si>
  <si>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</si>
  <si>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</si>
  <si>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</si>
  <si>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</si>
  <si>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</si>
  <si>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</si>
  <si>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</si>
  <si>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</si>
  <si>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</si>
  <si>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</si>
  <si>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</si>
  <si>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</si>
  <si>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</si>
  <si>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</si>
  <si>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</si>
  <si>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</si>
  <si>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</si>
  <si>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</si>
  <si>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</si>
  <si>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</si>
  <si>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</si>
  <si>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</si>
  <si>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</si>
  <si>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</si>
  <si>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</si>
  <si>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</si>
  <si>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</si>
  <si>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</si>
  <si>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</si>
  <si>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</si>
  <si>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</si>
  <si>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</si>
  <si>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</si>
  <si>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</si>
  <si>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</si>
  <si>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</si>
  <si>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</si>
  <si>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</si>
  <si>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</si>
  <si>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</si>
  <si>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</si>
  <si>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</si>
  <si>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</si>
  <si>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</si>
  <si>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</si>
  <si>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</si>
  <si>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</si>
  <si>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</si>
  <si>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</si>
  <si>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</si>
  <si>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</si>
  <si>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</si>
  <si>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</si>
  <si>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</si>
  <si>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</si>
  <si>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</si>
  <si>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</si>
  <si>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</si>
  <si>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</si>
  <si>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</si>
  <si>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</si>
  <si>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</si>
  <si>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</si>
  <si>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</si>
  <si>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</si>
  <si>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</si>
  <si>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</si>
  <si>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</si>
  <si>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</si>
  <si>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</si>
  <si>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</si>
  <si>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</si>
  <si>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</si>
  <si>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</si>
  <si>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</si>
  <si>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</si>
  <si>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</si>
  <si>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</si>
  <si>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</si>
  <si>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</si>
  <si>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</si>
  <si>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</si>
  <si>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</si>
  <si>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</si>
  <si>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</si>
  <si>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</si>
  <si>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</si>
  <si>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</si>
  <si>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</si>
  <si>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</si>
  <si>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</si>
  <si>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</si>
  <si>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</si>
  <si>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</si>
  <si>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</si>
  <si>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</si>
  <si>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</si>
  <si>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</si>
  <si>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</si>
  <si>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</si>
  <si>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</si>
  <si>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</si>
  <si>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</si>
  <si>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</si>
  <si>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</si>
  <si>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</si>
  <si>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</si>
  <si>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</si>
  <si>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</si>
  <si>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</si>
  <si>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</si>
  <si>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</si>
  <si>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</si>
  <si>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</si>
  <si>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</si>
  <si>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</si>
  <si>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</si>
  <si>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</si>
  <si>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</si>
  <si>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</si>
  <si>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</si>
  <si>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</si>
  <si>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</si>
  <si>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</si>
  <si>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</si>
  <si>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</si>
  <si>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</si>
  <si>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</si>
  <si>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</si>
  <si>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</si>
  <si>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</si>
  <si>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</si>
  <si>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</si>
  <si>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</si>
  <si>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</si>
  <si>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</si>
  <si>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</si>
  <si>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</si>
  <si>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</si>
  <si>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</si>
  <si>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</si>
  <si>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</si>
  <si>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</si>
  <si>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</si>
  <si>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</si>
  <si>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</si>
  <si>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</si>
  <si>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</si>
  <si>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</si>
  <si>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</si>
  <si>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</si>
  <si>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</si>
  <si>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</si>
  <si>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</si>
  <si>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</si>
  <si>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</si>
  <si>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</si>
  <si>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</si>
  <si>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</si>
  <si>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</si>
  <si>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</si>
  <si>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</si>
  <si>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</si>
  <si>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</si>
  <si>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</si>
  <si>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</si>
  <si>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</si>
  <si>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</si>
  <si>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</si>
  <si>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</si>
  <si>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</si>
  <si>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</si>
  <si>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</si>
  <si>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</si>
  <si>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</si>
  <si>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</si>
  <si>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</si>
  <si>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</si>
  <si>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</si>
  <si>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</si>
  <si>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</si>
  <si>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</si>
  <si>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</si>
  <si>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</si>
  <si>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</si>
  <si>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</si>
  <si>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</si>
  <si>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</si>
  <si>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</si>
  <si>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</si>
  <si>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</si>
  <si>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</si>
  <si>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</si>
  <si>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</si>
  <si>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</si>
  <si>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</si>
  <si>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</si>
  <si>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</si>
  <si>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</si>
  <si>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</si>
  <si>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</si>
  <si>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</si>
  <si>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</si>
  <si>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</si>
  <si>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</si>
  <si>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</si>
  <si>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</si>
  <si>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</si>
  <si>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</si>
  <si>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</si>
  <si>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</si>
  <si>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</si>
  <si>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</si>
  <si>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</si>
  <si>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</si>
  <si>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</si>
  <si>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</si>
  <si>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</si>
  <si>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</si>
  <si>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</si>
  <si>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</si>
  <si>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</si>
  <si>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</si>
  <si>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</si>
  <si>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</si>
  <si>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</si>
  <si>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</si>
  <si>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</si>
  <si>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</si>
  <si>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</si>
  <si>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</si>
  <si>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</si>
  <si>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</si>
  <si>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</si>
  <si>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</si>
  <si>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</si>
  <si>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</si>
  <si>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</si>
  <si>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</si>
  <si>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</si>
  <si>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</si>
  <si>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</si>
  <si>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</si>
  <si>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</si>
  <si>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</si>
  <si>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</si>
  <si>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</si>
  <si>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</si>
  <si>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</si>
  <si>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</si>
  <si>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</si>
  <si>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</si>
  <si>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</si>
  <si>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</si>
  <si>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</si>
  <si>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</si>
  <si>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</si>
  <si>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</si>
  <si>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</si>
  <si>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</si>
  <si>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</si>
  <si>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</si>
  <si>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</si>
  <si>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</si>
  <si>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</si>
  <si>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</si>
  <si>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</si>
  <si>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</si>
  <si>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</si>
  <si>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</si>
  <si>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</si>
  <si>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</si>
  <si>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</si>
  <si>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</si>
  <si>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</si>
  <si>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</si>
  <si>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</si>
  <si>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</si>
  <si>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</si>
  <si>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</si>
  <si>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</si>
  <si>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</si>
  <si>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</si>
  <si>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</si>
  <si>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</si>
  <si>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</si>
  <si>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</si>
  <si>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</si>
  <si>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</si>
  <si>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</si>
  <si>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</si>
  <si>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</si>
  <si>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</si>
  <si>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</si>
  <si>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</si>
  <si>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</si>
  <si>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</si>
  <si>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</si>
  <si>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</si>
  <si>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</si>
  <si>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</si>
  <si>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</si>
  <si>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</si>
  <si>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</si>
  <si>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</si>
  <si>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</si>
  <si>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</si>
  <si>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</si>
  <si>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</si>
  <si>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</si>
  <si>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</si>
  <si>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</si>
  <si>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</si>
  <si>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</si>
  <si>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</si>
  <si>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</si>
  <si>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</si>
  <si>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</si>
  <si>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</si>
  <si>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</si>
  <si>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</si>
  <si>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</si>
  <si>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</si>
  <si>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</si>
  <si>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</si>
  <si>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</si>
  <si>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</si>
  <si>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</si>
  <si>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</si>
  <si>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</si>
  <si>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</si>
  <si>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</si>
  <si>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</si>
  <si>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</si>
  <si>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</si>
  <si>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</si>
  <si>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</si>
  <si>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</si>
  <si>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</si>
  <si>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</si>
  <si>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</si>
  <si>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</si>
  <si>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</si>
  <si>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</si>
  <si>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</si>
  <si>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</si>
  <si>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</si>
  <si>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</si>
  <si>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</si>
  <si>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</si>
  <si>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</si>
  <si>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</si>
  <si>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</si>
  <si>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</si>
  <si>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</si>
  <si>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</si>
  <si>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</si>
  <si>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</si>
  <si>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</si>
  <si>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</si>
  <si>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</si>
  <si>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</si>
  <si>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</si>
  <si>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</si>
  <si>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</si>
  <si>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</si>
  <si>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</si>
  <si>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</si>
  <si>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</si>
  <si>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</si>
  <si>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</si>
  <si>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</si>
  <si>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</si>
  <si>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</si>
  <si>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</si>
  <si>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</si>
  <si>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</si>
  <si>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</si>
  <si>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</si>
  <si>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</si>
  <si>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</si>
  <si>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</si>
  <si>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</si>
  <si>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</si>
  <si>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</si>
  <si>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</si>
  <si>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</si>
  <si>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</si>
  <si>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</si>
  <si>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</si>
  <si>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</si>
  <si>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</si>
  <si>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</si>
  <si>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</si>
  <si>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</si>
  <si>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</si>
  <si>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</si>
  <si>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</si>
  <si>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</si>
  <si>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</si>
  <si>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</si>
  <si>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</si>
  <si>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</si>
  <si>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</si>
  <si>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</si>
  <si>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</si>
  <si>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</si>
  <si>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</si>
  <si>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</si>
  <si>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</si>
  <si>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</si>
  <si>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</si>
  <si>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</si>
  <si>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</si>
  <si>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</si>
  <si>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</si>
  <si>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</si>
  <si>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</si>
  <si>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</si>
  <si>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</si>
  <si>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</si>
  <si>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</si>
  <si>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</si>
  <si>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</si>
  <si>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</si>
  <si>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</si>
  <si>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</si>
  <si>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</si>
  <si>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</si>
  <si>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</si>
  <si>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</si>
  <si>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</si>
  <si>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</si>
  <si>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</si>
  <si>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</si>
  <si>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</si>
  <si>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</si>
  <si>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</si>
  <si>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</si>
  <si>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</si>
  <si>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</si>
  <si>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</si>
  <si>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</si>
  <si>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</si>
  <si>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</si>
  <si>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</si>
  <si>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</si>
  <si>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</si>
  <si>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</si>
  <si>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</si>
  <si>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</si>
  <si>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</si>
  <si>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</si>
  <si>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</si>
  <si>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</si>
  <si>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</si>
  <si>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</si>
  <si>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</si>
  <si>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</si>
  <si>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</si>
  <si>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</si>
  <si>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</si>
  <si>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</si>
  <si>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</si>
  <si>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</si>
  <si>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</si>
  <si>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</si>
  <si>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</si>
  <si>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</si>
  <si>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</si>
  <si>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</si>
  <si>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</si>
  <si>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</si>
  <si>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</si>
  <si>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</si>
  <si>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</si>
  <si>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</si>
  <si>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</si>
  <si>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</si>
  <si>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</si>
  <si>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</si>
  <si>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</si>
  <si>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</si>
  <si>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</si>
  <si>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</si>
  <si>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</si>
  <si>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</si>
  <si>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</si>
  <si>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</si>
  <si>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</si>
  <si>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</si>
  <si>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</si>
  <si>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</si>
  <si>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</si>
  <si>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</si>
  <si>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</si>
  <si>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</si>
  <si>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</si>
  <si>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</si>
  <si>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</si>
  <si>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</si>
  <si>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</si>
  <si>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</si>
  <si>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</si>
  <si>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</si>
  <si>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</si>
  <si>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</si>
  <si>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</si>
  <si>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</si>
  <si>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</si>
  <si>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</si>
  <si>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</si>
  <si>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</si>
  <si>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</si>
  <si>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</si>
  <si>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</si>
  <si>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</si>
  <si>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</si>
  <si>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</si>
  <si>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</si>
  <si>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</si>
  <si>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</si>
  <si>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</si>
  <si>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</si>
  <si>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</si>
  <si>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</si>
  <si>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</si>
  <si>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</si>
  <si>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</si>
  <si>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</si>
  <si>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</si>
  <si>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</si>
  <si>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</si>
  <si>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</si>
  <si>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</si>
  <si>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</si>
  <si>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</si>
  <si>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</si>
  <si>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</si>
  <si>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</si>
  <si>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</si>
  <si>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</si>
  <si>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</si>
  <si>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</si>
  <si>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</si>
  <si>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</si>
  <si>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</si>
  <si>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</si>
  <si>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</si>
  <si>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</si>
  <si>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</si>
  <si>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</si>
  <si>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</si>
  <si>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</si>
  <si>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</si>
  <si>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</si>
  <si>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</si>
  <si>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</si>
  <si>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</si>
  <si>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</si>
  <si>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</si>
  <si>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</si>
  <si>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</si>
  <si>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</si>
  <si>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</si>
  <si>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</si>
  <si>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</si>
  <si>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</si>
  <si>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</si>
  <si>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</si>
  <si>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</si>
  <si>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</si>
  <si>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</si>
  <si>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</si>
  <si>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</si>
  <si>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</si>
  <si>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</si>
  <si>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</si>
  <si>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</si>
  <si>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</si>
  <si>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</si>
  <si>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</si>
  <si>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</si>
  <si>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</si>
  <si>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</si>
  <si>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</si>
  <si>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</si>
  <si>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</si>
  <si>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</si>
  <si>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</si>
  <si>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</si>
  <si>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</si>
  <si>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</si>
  <si>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</si>
  <si>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</si>
  <si>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</si>
  <si>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</si>
  <si>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</si>
  <si>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</si>
  <si>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</si>
  <si>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</si>
  <si>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</si>
  <si>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</si>
  <si>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</si>
  <si>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</si>
  <si>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</si>
  <si>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</si>
  <si>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</si>
  <si>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</si>
  <si>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</si>
  <si>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</si>
  <si>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</si>
  <si>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</si>
  <si>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</si>
  <si>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</si>
  <si>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</si>
  <si>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</si>
  <si>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</si>
  <si>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</si>
  <si>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</si>
  <si>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</si>
  <si>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</si>
  <si>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</si>
  <si>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</si>
  <si>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</si>
  <si>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</si>
  <si>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</si>
  <si>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</si>
  <si>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</si>
  <si>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</si>
  <si>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</si>
  <si>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</si>
  <si>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</si>
  <si>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</si>
  <si>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</si>
  <si>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</si>
  <si>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</si>
  <si>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</si>
  <si>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</si>
  <si>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</si>
  <si>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</si>
  <si>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</si>
  <si>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</si>
  <si>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</si>
  <si>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</si>
  <si>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</si>
  <si>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</si>
  <si>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</si>
  <si>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</si>
  <si>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</si>
  <si>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</si>
  <si>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</si>
  <si>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</si>
  <si>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</si>
  <si>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</si>
  <si>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</si>
  <si>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</si>
  <si>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</si>
  <si>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</si>
  <si>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</si>
  <si>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</si>
  <si>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</si>
  <si>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</si>
  <si>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</si>
  <si>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</si>
  <si>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</si>
  <si>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</si>
  <si>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</si>
  <si>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</si>
  <si>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</si>
  <si>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</si>
  <si>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</si>
  <si>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</si>
  <si>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</si>
  <si>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</si>
  <si>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</si>
  <si>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</si>
  <si>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</si>
  <si>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</si>
  <si>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</si>
  <si>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</si>
  <si>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</si>
  <si>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</si>
  <si>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</si>
  <si>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</si>
  <si>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</si>
  <si>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</si>
  <si>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</si>
  <si>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</si>
  <si>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</si>
  <si>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</si>
  <si>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</si>
  <si>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</si>
  <si>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</si>
  <si>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</si>
  <si>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</si>
  <si>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</si>
  <si>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</si>
  <si>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</si>
  <si>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</si>
  <si>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</si>
  <si>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</si>
  <si>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</si>
  <si>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</si>
  <si>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</si>
  <si>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</si>
  <si>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</si>
  <si>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</si>
  <si>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</si>
  <si>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</si>
  <si>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</si>
  <si>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</si>
  <si>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</si>
  <si>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</si>
  <si>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</si>
  <si>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</si>
  <si>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</si>
  <si>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</si>
  <si>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</si>
  <si>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</si>
  <si>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</si>
  <si>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</si>
  <si>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</si>
  <si>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</si>
  <si>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</si>
  <si>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</si>
  <si>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</si>
  <si>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</si>
  <si>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</si>
  <si>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</si>
  <si>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</si>
  <si>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</si>
  <si>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</si>
  <si>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</si>
  <si>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</si>
  <si>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</si>
  <si>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</si>
  <si>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</si>
  <si>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</si>
  <si>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</si>
  <si>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</si>
  <si>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</si>
  <si>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</si>
  <si>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</si>
  <si>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</si>
  <si>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</si>
  <si>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</si>
  <si>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</si>
  <si>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</si>
  <si>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</si>
  <si>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</si>
  <si>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</si>
  <si>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</si>
  <si>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</si>
  <si>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</si>
  <si>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</si>
  <si>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</si>
  <si>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</si>
  <si>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</si>
  <si>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</si>
  <si>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</si>
  <si>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</si>
  <si>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</si>
  <si>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</si>
  <si>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</si>
  <si>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</si>
  <si>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</si>
  <si>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</si>
  <si>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</si>
  <si>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</si>
  <si>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</si>
  <si>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</si>
  <si>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</si>
  <si>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</si>
  <si>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</si>
  <si>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</si>
  <si>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</si>
  <si>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</si>
  <si>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</si>
  <si>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</si>
  <si>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</si>
  <si>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</si>
  <si>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</si>
  <si>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</si>
  <si>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</si>
  <si>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</si>
  <si>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</si>
  <si>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</si>
  <si>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</si>
  <si>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</si>
  <si>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</si>
  <si>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</si>
  <si>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</si>
  <si>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</si>
  <si>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</si>
  <si>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</si>
  <si>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</si>
  <si>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</si>
  <si>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</si>
  <si>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</si>
  <si>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</si>
  <si>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</si>
  <si>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</si>
  <si>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</si>
  <si>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</si>
  <si>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</si>
  <si>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</si>
  <si>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</si>
  <si>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</si>
  <si>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</si>
  <si>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</si>
  <si>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</si>
  <si>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</si>
  <si>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</si>
  <si>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</si>
  <si>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</si>
  <si>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</si>
  <si>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</si>
  <si>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</si>
  <si>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</si>
  <si>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</si>
  <si>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</si>
  <si>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</si>
  <si>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</si>
  <si>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</si>
  <si>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</si>
  <si>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</si>
  <si>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</si>
  <si>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</si>
  <si>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</si>
  <si>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</si>
  <si>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</si>
  <si>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</si>
  <si>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</si>
  <si>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</si>
  <si>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</si>
  <si>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</si>
  <si>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</si>
  <si>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</si>
  <si>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</si>
  <si>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</si>
  <si>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</si>
  <si>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</si>
  <si>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</si>
  <si>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</si>
  <si>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</si>
  <si>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</si>
  <si>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</si>
  <si>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</si>
  <si>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</si>
  <si>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</si>
  <si>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</si>
  <si>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</si>
  <si>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</si>
  <si>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</si>
  <si>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</si>
  <si>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</si>
  <si>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</si>
  <si>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</si>
  <si>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</si>
  <si>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</si>
  <si>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</si>
  <si>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</si>
  <si>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</si>
  <si>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</si>
  <si>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</si>
  <si>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</si>
  <si>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</si>
  <si>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</si>
  <si>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</si>
  <si>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</si>
  <si>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</si>
  <si>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</si>
  <si>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</si>
  <si>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</si>
  <si>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</si>
  <si>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</si>
  <si>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</si>
  <si>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</si>
  <si>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</si>
  <si>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</si>
  <si>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</si>
  <si>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</si>
  <si>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</si>
  <si>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</si>
  <si>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</si>
  <si>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</si>
  <si>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</si>
  <si>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</si>
  <si>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</si>
  <si>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</si>
  <si>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</si>
  <si>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</si>
  <si>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</si>
  <si>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</si>
  <si>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</si>
  <si>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</si>
  <si>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</si>
  <si>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</si>
  <si>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</si>
  <si>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</si>
  <si>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</si>
  <si>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</si>
  <si>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</si>
  <si>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</si>
  <si>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</si>
  <si>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</si>
  <si>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</si>
  <si>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</si>
  <si>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</si>
  <si>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</si>
  <si>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</si>
  <si>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</si>
  <si>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</si>
  <si>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</si>
  <si>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</si>
  <si>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</si>
  <si>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</si>
  <si>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</si>
  <si>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</si>
  <si>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</si>
  <si>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</si>
  <si>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</si>
  <si>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</si>
  <si>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</si>
  <si>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</si>
  <si>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</si>
  <si>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</si>
  <si>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</si>
  <si>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</si>
  <si>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</si>
  <si>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</si>
  <si>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</si>
  <si>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</si>
  <si>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</si>
  <si>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</si>
  <si>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</si>
  <si>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</si>
  <si>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</si>
  <si>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</si>
  <si>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</si>
  <si>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</si>
  <si>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</si>
  <si>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</si>
  <si>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</si>
  <si>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</si>
  <si>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</si>
  <si>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</si>
  <si>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</si>
  <si>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</si>
  <si>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</si>
  <si>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</si>
  <si>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</si>
  <si>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</si>
  <si>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</si>
  <si>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</si>
  <si>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</si>
  <si>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</si>
  <si>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</si>
  <si>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</si>
  <si>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</si>
  <si>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</si>
  <si>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</si>
  <si>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</si>
  <si>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</si>
  <si>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</si>
  <si>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</si>
  <si>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</si>
  <si>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</si>
  <si>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</si>
  <si>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</si>
  <si>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</si>
  <si>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</si>
  <si>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</si>
  <si>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</si>
  <si>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</si>
  <si>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</si>
  <si>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</si>
  <si>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</si>
  <si>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</si>
  <si>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</si>
  <si>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</si>
  <si>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</si>
  <si>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</si>
  <si>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</si>
  <si>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</si>
  <si>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</si>
  <si>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</si>
  <si>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</si>
  <si>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</si>
  <si>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</si>
  <si>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</si>
  <si>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</si>
  <si>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</si>
  <si>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</si>
  <si>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</si>
  <si>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</si>
  <si>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</si>
  <si>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</si>
  <si>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</si>
  <si>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</si>
  <si>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</si>
  <si>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</si>
  <si>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</si>
  <si>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</si>
  <si>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</si>
  <si>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</si>
  <si>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</si>
  <si>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</si>
  <si>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</si>
  <si>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</si>
  <si>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</si>
  <si>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</si>
  <si>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</si>
  <si>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</si>
  <si>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</si>
  <si>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</si>
  <si>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</si>
  <si>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</si>
  <si>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</si>
  <si>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</si>
  <si>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</si>
  <si>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</si>
  <si>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</si>
  <si>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</si>
  <si>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</si>
  <si>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</si>
  <si>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</si>
  <si>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</si>
  <si>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</si>
  <si>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</si>
  <si>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</si>
  <si>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</si>
  <si>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</si>
  <si>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</si>
  <si>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</si>
  <si>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</si>
  <si>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</si>
  <si>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</si>
  <si>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</si>
  <si>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</si>
  <si>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</si>
  <si>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</si>
  <si>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</si>
  <si>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</si>
  <si>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</si>
  <si>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</si>
  <si>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</si>
  <si>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</si>
  <si>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</si>
  <si>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</si>
  <si>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</si>
  <si>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</si>
  <si>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</si>
  <si>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</si>
  <si>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</si>
  <si>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</si>
  <si>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</si>
  <si>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</si>
  <si>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</si>
  <si>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</si>
  <si>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</si>
  <si>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</si>
  <si>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</si>
  <si>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</si>
  <si>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</si>
  <si>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</si>
  <si>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</si>
  <si>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</si>
  <si>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</si>
  <si>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</si>
  <si>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</si>
  <si>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</si>
  <si>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</si>
  <si>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</si>
  <si>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</si>
  <si>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</si>
  <si>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</si>
  <si>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</si>
  <si>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</si>
  <si>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</si>
  <si>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</si>
  <si>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</si>
  <si>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</si>
  <si>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</si>
  <si>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</si>
  <si>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</si>
  <si>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</si>
  <si>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</si>
  <si>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</si>
  <si>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</si>
  <si>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</si>
  <si>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</si>
  <si>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</si>
  <si>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</si>
  <si>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</si>
  <si>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</si>
  <si>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</si>
  <si>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</si>
  <si>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</si>
  <si>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</si>
  <si>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</si>
  <si>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</si>
  <si>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</si>
  <si>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</si>
  <si>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</si>
  <si>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</si>
  <si>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</si>
  <si>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</si>
  <si>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</si>
  <si>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</si>
  <si>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</si>
  <si>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</si>
  <si>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</si>
  <si>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</si>
  <si>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</si>
  <si>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</si>
  <si>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</si>
  <si>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</si>
  <si>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</si>
  <si>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</si>
  <si>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</si>
  <si>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</si>
  <si>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</si>
  <si>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</si>
  <si>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</si>
  <si>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</si>
  <si>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</si>
  <si>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</si>
  <si>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</si>
  <si>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</si>
  <si>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</si>
  <si>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</si>
  <si>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</si>
  <si>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</si>
  <si>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</si>
  <si>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</si>
  <si>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</si>
  <si>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</si>
  <si>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</si>
  <si>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</si>
  <si>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</si>
  <si>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</si>
  <si>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</si>
  <si>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</si>
  <si>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</si>
  <si>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</si>
  <si>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</si>
  <si>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</si>
  <si>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</si>
  <si>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</si>
  <si>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</si>
  <si>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</si>
  <si>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</si>
  <si>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</si>
  <si>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</si>
  <si>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</si>
  <si>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</si>
  <si>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</si>
  <si>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</si>
  <si>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</si>
  <si>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</si>
  <si>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</si>
  <si>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</si>
  <si>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</si>
  <si>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</si>
  <si>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</si>
  <si>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</si>
  <si>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</si>
  <si>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</si>
  <si>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</si>
  <si>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</si>
  <si>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</si>
  <si>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</si>
  <si>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</si>
  <si>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</si>
  <si>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</si>
  <si>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</si>
  <si>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</si>
  <si>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</si>
  <si>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</si>
  <si>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</si>
  <si>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</si>
  <si>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</si>
  <si>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</si>
  <si>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</si>
  <si>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</si>
  <si>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</si>
  <si>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</si>
  <si>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</si>
  <si>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</si>
  <si>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</si>
  <si>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</si>
  <si>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</si>
  <si>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</si>
  <si>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</si>
  <si>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</si>
  <si>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</si>
  <si>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</si>
  <si>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</si>
  <si>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</si>
  <si>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</si>
  <si>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</si>
  <si>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</si>
  <si>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</si>
  <si>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</si>
  <si>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</si>
  <si>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</si>
  <si>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</si>
  <si>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</si>
  <si>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</si>
  <si>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</si>
  <si>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</si>
  <si>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</si>
  <si>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</si>
  <si>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</si>
  <si>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</si>
  <si>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</si>
  <si>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</si>
  <si>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</si>
  <si>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</si>
  <si>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</si>
  <si>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</si>
  <si>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</si>
  <si>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</si>
  <si>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</si>
  <si>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</si>
  <si>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</si>
  <si>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</si>
  <si>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</si>
  <si>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</si>
  <si>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</si>
  <si>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</si>
  <si>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</si>
  <si>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</si>
  <si>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</si>
  <si>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</si>
  <si>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</si>
  <si>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</si>
  <si>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</si>
  <si>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</si>
  <si>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</si>
  <si>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</si>
  <si>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</si>
  <si>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</si>
  <si>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</si>
  <si>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</si>
  <si>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</si>
  <si>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</si>
  <si>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</si>
  <si>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</si>
  <si>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</si>
  <si>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</si>
  <si>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</si>
  <si>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</si>
  <si>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</si>
  <si>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</si>
  <si>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</si>
  <si>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</si>
  <si>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</si>
  <si>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</si>
  <si>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</si>
  <si>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</si>
  <si>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</si>
  <si>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</si>
  <si>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</si>
  <si>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</si>
  <si>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</si>
  <si>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</si>
  <si>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</si>
  <si>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</si>
  <si>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</si>
  <si>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</si>
  <si>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</si>
  <si>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</si>
  <si>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</si>
  <si>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</si>
  <si>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</si>
  <si>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</si>
  <si>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</si>
  <si>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</si>
  <si>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</si>
  <si>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</si>
  <si>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</si>
  <si>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</si>
  <si>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</si>
  <si>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</si>
  <si>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</si>
  <si>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</si>
  <si>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</si>
  <si>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</si>
  <si>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</si>
  <si>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</si>
  <si>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</si>
  <si>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</si>
  <si>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</si>
  <si>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</si>
  <si>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</si>
  <si>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</si>
  <si>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</si>
  <si>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</si>
  <si>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</si>
  <si>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</si>
  <si>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</si>
  <si>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</si>
  <si>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</si>
  <si>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</si>
  <si>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</si>
  <si>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</si>
  <si>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</si>
  <si>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</si>
  <si>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</si>
  <si>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</si>
  <si>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</si>
  <si>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</si>
  <si>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</si>
  <si>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</si>
  <si>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</si>
  <si>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</si>
  <si>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</si>
  <si>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</si>
  <si>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</si>
  <si>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</si>
  <si>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</si>
  <si>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</si>
  <si>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</si>
  <si>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</si>
  <si>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</si>
  <si>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</si>
  <si>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</si>
  <si>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</si>
  <si>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</si>
  <si>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</si>
  <si>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</si>
  <si>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</si>
  <si>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</si>
  <si>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</si>
  <si>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</si>
  <si>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</si>
  <si>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</si>
  <si>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</si>
  <si>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</si>
  <si>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</si>
  <si>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</si>
  <si>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</si>
  <si>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</si>
  <si>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</si>
  <si>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</si>
  <si>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</si>
  <si>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</si>
  <si>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</si>
  <si>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</si>
  <si>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</si>
  <si>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</si>
  <si>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</si>
  <si>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</si>
  <si>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</si>
  <si>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</si>
  <si>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</si>
  <si>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</si>
  <si>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</si>
  <si>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</si>
  <si>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</si>
  <si>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</si>
  <si>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</si>
  <si>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</si>
  <si>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</si>
  <si>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</si>
  <si>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</si>
  <si>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</si>
  <si>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</si>
  <si>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</si>
  <si>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</si>
  <si>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</si>
  <si>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</si>
  <si>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</si>
  <si>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</si>
  <si>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</si>
  <si>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</si>
  <si>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</si>
  <si>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</si>
  <si>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</si>
  <si>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</si>
  <si>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</si>
  <si>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</si>
  <si>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</si>
  <si>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</si>
  <si>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</si>
  <si>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</si>
  <si>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</si>
  <si>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</si>
  <si>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</si>
  <si>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</si>
  <si>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</si>
  <si>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</si>
  <si>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</si>
  <si>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</si>
  <si>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</si>
  <si>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</si>
  <si>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</si>
  <si>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</si>
  <si>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</si>
  <si>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</si>
  <si>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</si>
  <si>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</si>
  <si>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</si>
  <si>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</si>
  <si>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</si>
  <si>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</si>
  <si>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</si>
  <si>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</si>
  <si>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</si>
  <si>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</si>
  <si>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</si>
  <si>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</si>
  <si>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</si>
  <si>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</si>
  <si>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</si>
  <si>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</si>
  <si>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</si>
  <si>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</si>
  <si>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</si>
  <si>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</si>
  <si>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</si>
  <si>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</si>
  <si>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</si>
  <si>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</si>
  <si>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</si>
  <si>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</si>
  <si>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</si>
  <si>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</si>
  <si>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</si>
  <si>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</si>
  <si>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</si>
  <si>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</si>
  <si>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</si>
  <si>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</si>
  <si>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</si>
  <si>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</si>
  <si>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</si>
  <si>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</si>
  <si>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</si>
  <si>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</si>
  <si>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</si>
  <si>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</si>
  <si>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</si>
  <si>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</si>
  <si>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</si>
  <si>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</si>
  <si>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</si>
  <si>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</si>
  <si>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</si>
  <si>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</si>
  <si>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</si>
  <si>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</si>
  <si>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</si>
  <si>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</si>
  <si>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</si>
  <si>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</si>
  <si>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</si>
  <si>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</si>
  <si>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</si>
  <si>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</si>
  <si>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</si>
  <si>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</si>
  <si>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</si>
  <si>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</si>
  <si>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</si>
  <si>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</si>
  <si>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</si>
  <si>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</si>
  <si>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</si>
  <si>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</si>
  <si>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</si>
  <si>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</si>
  <si>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</si>
  <si>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</si>
  <si>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</si>
  <si>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</si>
  <si>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</si>
  <si>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</si>
  <si>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</si>
  <si>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</si>
  <si>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</si>
  <si>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</si>
  <si>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</si>
  <si>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</si>
  <si>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</si>
  <si>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</si>
  <si>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</si>
  <si>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</si>
  <si>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</si>
  <si>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</si>
  <si>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</si>
  <si>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</si>
  <si>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</si>
  <si>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</si>
  <si>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</si>
  <si>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</si>
  <si>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</si>
  <si>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</si>
  <si>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</si>
  <si>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</si>
  <si>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</si>
  <si>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</si>
  <si>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</si>
  <si>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</si>
  <si>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</si>
  <si>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</si>
  <si>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</si>
  <si>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</si>
  <si>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</si>
  <si>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</si>
  <si>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</si>
  <si>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</si>
  <si>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</si>
  <si>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</si>
  <si>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</si>
  <si>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</si>
  <si>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</si>
  <si>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</si>
  <si>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</si>
  <si>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</si>
  <si>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</si>
  <si>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</si>
  <si>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</si>
  <si>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</si>
  <si>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</si>
  <si>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</si>
  <si>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</si>
  <si>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</si>
  <si>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</si>
  <si>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</si>
  <si>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</si>
  <si>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</si>
  <si>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</si>
  <si>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</si>
  <si>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</si>
  <si>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</si>
  <si>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</si>
  <si>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</si>
  <si>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</si>
  <si>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</si>
  <si>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</si>
  <si>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</si>
  <si>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</si>
  <si>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</si>
  <si>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</si>
  <si>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</si>
  <si>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</si>
  <si>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</si>
  <si>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</si>
  <si>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</si>
  <si>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</si>
  <si>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</si>
  <si>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</si>
  <si>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</si>
  <si>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</si>
  <si>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</si>
  <si>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</si>
  <si>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</si>
  <si>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</si>
  <si>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</si>
  <si>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</si>
  <si>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</si>
  <si>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</si>
  <si>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</si>
  <si>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</si>
  <si>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</si>
  <si>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</si>
  <si>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</si>
  <si>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</si>
  <si>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</si>
  <si>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</si>
  <si>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</si>
  <si>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</si>
  <si>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</si>
  <si>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</si>
  <si>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</si>
  <si>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</si>
  <si>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</si>
  <si>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</si>
  <si>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</si>
  <si>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</si>
  <si>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</si>
  <si>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</si>
  <si>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</si>
  <si>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</si>
  <si>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</si>
  <si>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</si>
  <si>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</si>
  <si>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</si>
  <si>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</si>
  <si>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</si>
  <si>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</si>
  <si>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</si>
  <si>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</si>
  <si>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</si>
  <si>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</si>
  <si>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</si>
  <si>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</si>
  <si>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</si>
  <si>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</si>
  <si>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</si>
  <si>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</si>
  <si>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</si>
  <si>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</si>
  <si>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</si>
  <si>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</si>
  <si>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</si>
  <si>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</si>
  <si>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</si>
  <si>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</si>
  <si>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</si>
  <si>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</si>
  <si>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</si>
  <si>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</si>
  <si>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</si>
  <si>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</si>
  <si>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</si>
  <si>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</si>
  <si>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</si>
  <si>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</si>
  <si>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</si>
  <si>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</si>
  <si>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</si>
  <si>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</si>
  <si>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</si>
  <si>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</si>
  <si>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</si>
  <si>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</si>
  <si>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</si>
  <si>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</si>
  <si>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</si>
  <si>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</si>
  <si>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</si>
  <si>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</si>
  <si>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</si>
  <si>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</si>
  <si>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</si>
  <si>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</si>
  <si>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</si>
  <si>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</si>
  <si>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</si>
  <si>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</si>
  <si>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</si>
  <si>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</si>
  <si>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</si>
  <si>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</si>
  <si>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</si>
  <si>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</si>
  <si>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</si>
  <si>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</si>
  <si>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</si>
  <si>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</si>
  <si>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</si>
  <si>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</si>
  <si>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</si>
  <si>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</si>
  <si>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</si>
  <si>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</si>
  <si>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</si>
  <si>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</si>
  <si>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</si>
  <si>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</si>
  <si>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</si>
  <si>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</si>
  <si>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</si>
  <si>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</si>
  <si>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</si>
  <si>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</si>
  <si>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</si>
  <si>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</si>
  <si>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</si>
  <si>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</si>
  <si>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</si>
  <si>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</si>
  <si>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</si>
  <si>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</si>
  <si>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</si>
  <si>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</si>
  <si>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</si>
  <si>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</si>
  <si>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</si>
  <si>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</si>
  <si>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</si>
  <si>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</si>
  <si>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</si>
  <si>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</si>
  <si>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</si>
  <si>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</si>
  <si>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</si>
  <si>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</si>
  <si>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</si>
  <si>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</si>
  <si>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</si>
  <si>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</si>
  <si>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</si>
  <si>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</si>
  <si>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</si>
  <si>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</si>
  <si>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</si>
  <si>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</si>
  <si>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</si>
  <si>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</si>
  <si>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</si>
  <si>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</si>
  <si>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</si>
  <si>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</si>
  <si>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</si>
  <si>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</si>
  <si>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</si>
  <si>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</si>
  <si>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</si>
  <si>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</si>
  <si>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</si>
  <si>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</si>
  <si>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</si>
  <si>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</si>
  <si>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</si>
  <si>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</si>
  <si>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</si>
  <si>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</si>
  <si>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</si>
  <si>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</si>
  <si>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</si>
  <si>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</si>
  <si>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</si>
  <si>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</si>
  <si>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</si>
  <si>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</si>
  <si>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</si>
  <si>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</si>
  <si>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</si>
  <si>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</si>
  <si>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</si>
  <si>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</si>
  <si>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</si>
  <si>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</si>
  <si>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</si>
  <si>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</si>
  <si>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</si>
  <si>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</si>
  <si>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</si>
  <si>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</si>
  <si>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</si>
  <si>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</si>
  <si>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</si>
  <si>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</si>
  <si>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</si>
  <si>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</si>
  <si>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</si>
  <si>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</si>
  <si>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</si>
  <si>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</si>
  <si>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</si>
  <si>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</si>
  <si>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</si>
  <si>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</si>
  <si>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</si>
  <si>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</si>
  <si>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</si>
  <si>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</si>
  <si>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</si>
  <si>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</si>
  <si>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</si>
  <si>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</si>
  <si>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</si>
  <si>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</si>
  <si>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</si>
  <si>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</si>
  <si>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</si>
  <si>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</si>
  <si>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</si>
  <si>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</si>
  <si>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</si>
  <si>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</si>
  <si>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</si>
  <si>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</si>
  <si>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</si>
  <si>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</si>
  <si>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</si>
  <si>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</si>
  <si>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</si>
  <si>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</si>
  <si>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</si>
  <si>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</si>
  <si>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</si>
  <si>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</si>
  <si>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</si>
  <si>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</si>
  <si>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</si>
  <si>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</si>
  <si>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</si>
  <si>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</si>
  <si>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</si>
  <si>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</si>
  <si>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</si>
  <si>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</si>
  <si>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</si>
  <si>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</si>
  <si>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</si>
  <si>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</si>
  <si>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</si>
  <si>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</si>
  <si>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</si>
  <si>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</si>
  <si>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</si>
  <si>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</si>
  <si>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</si>
  <si>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</si>
  <si>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</si>
  <si>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</si>
  <si>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</si>
  <si>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</si>
  <si>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</si>
  <si>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</si>
  <si>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</si>
  <si>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</si>
  <si>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</si>
  <si>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</si>
  <si>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</si>
  <si>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</si>
  <si>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</si>
  <si>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</si>
  <si>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</si>
  <si>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</si>
  <si>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</si>
  <si>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</si>
  <si>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</si>
  <si>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</si>
  <si>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</si>
  <si>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</si>
  <si>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</si>
  <si>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</si>
  <si>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</si>
  <si>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</si>
  <si>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</si>
  <si>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</si>
  <si>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</si>
  <si>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</si>
  <si>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</si>
  <si>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</si>
  <si>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</si>
  <si>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</si>
  <si>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</si>
  <si>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</si>
  <si>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</si>
  <si>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</si>
  <si>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</si>
  <si>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</si>
  <si>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</si>
  <si>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</si>
  <si>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</si>
  <si>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</si>
  <si>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</si>
  <si>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</si>
  <si>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</si>
  <si>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</si>
  <si>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</si>
  <si>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</si>
  <si>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</si>
  <si>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</si>
  <si>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</si>
  <si>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</si>
  <si>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</si>
  <si>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</si>
  <si>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</si>
  <si>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</si>
  <si>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</si>
  <si>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</si>
  <si>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</si>
  <si>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</si>
  <si>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</si>
  <si>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</si>
  <si>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</si>
  <si>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</si>
  <si>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</si>
  <si>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</si>
  <si>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</si>
  <si>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</si>
  <si>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</si>
  <si>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</si>
  <si>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</si>
  <si>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</si>
  <si>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</si>
  <si>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</si>
  <si>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</si>
  <si>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</si>
  <si>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</si>
  <si>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</si>
  <si>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</si>
  <si>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</si>
  <si>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</si>
  <si>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</si>
  <si>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</si>
  <si>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</si>
  <si>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</si>
  <si>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</si>
  <si>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</si>
  <si>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</si>
  <si>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</si>
  <si>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</si>
  <si>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</si>
  <si>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</si>
  <si>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</si>
  <si>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</si>
  <si>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</si>
  <si>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</si>
  <si>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</si>
  <si>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</si>
  <si>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</si>
  <si>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</si>
  <si>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</si>
  <si>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</si>
  <si>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</si>
  <si>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</si>
  <si>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</si>
  <si>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</si>
  <si>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</si>
  <si>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</si>
  <si>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</si>
  <si>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</si>
  <si>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</si>
  <si>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</si>
  <si>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</si>
  <si>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</si>
  <si>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</si>
  <si>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</si>
  <si>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</si>
  <si>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</si>
  <si>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</si>
  <si>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</si>
  <si>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</si>
  <si>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</si>
  <si>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</si>
  <si>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</si>
  <si>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</si>
  <si>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</si>
  <si>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</si>
  <si>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</si>
  <si>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</si>
  <si>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</si>
  <si>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</si>
  <si>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</si>
  <si>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</si>
  <si>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</si>
  <si>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</si>
  <si>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</si>
  <si>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</si>
  <si>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</si>
  <si>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</si>
  <si>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</si>
  <si>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</si>
  <si>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</si>
  <si>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</si>
  <si>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</si>
  <si>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</si>
  <si>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</si>
  <si>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</si>
  <si>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</si>
  <si>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</si>
  <si>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</si>
  <si>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</si>
  <si>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</si>
  <si>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</si>
  <si>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</si>
  <si>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</si>
  <si>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</si>
  <si>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</si>
  <si>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</si>
  <si>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</si>
  <si>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</si>
  <si>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</si>
  <si>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</si>
  <si>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</si>
  <si>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</si>
  <si>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</si>
  <si>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</si>
  <si>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</si>
  <si>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</si>
  <si>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</si>
  <si>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</si>
  <si>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</si>
  <si>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</si>
  <si>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</si>
  <si>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</si>
  <si>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</si>
  <si>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</si>
  <si>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</si>
  <si>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</si>
  <si>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</si>
  <si>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</si>
  <si>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</si>
  <si>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</si>
  <si>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</si>
  <si>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</si>
  <si>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</si>
  <si>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</si>
  <si>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</si>
  <si>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</si>
  <si>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</si>
  <si>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</si>
  <si>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</si>
  <si>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</si>
  <si>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</si>
  <si>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</si>
  <si>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</si>
  <si>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</si>
  <si>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</si>
  <si>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</si>
  <si>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</si>
  <si>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</si>
  <si>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</si>
  <si>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</si>
  <si>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</si>
  <si>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</si>
  <si>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</si>
  <si>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</si>
  <si>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</si>
  <si>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</si>
  <si>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</si>
  <si>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</si>
  <si>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</si>
  <si>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</si>
  <si>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</si>
  <si>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</si>
  <si>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</si>
  <si>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</si>
  <si>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</si>
  <si>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</si>
  <si>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</si>
  <si>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</si>
  <si>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</si>
  <si>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</si>
  <si>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</si>
  <si>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</si>
  <si>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</si>
  <si>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</si>
  <si>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</si>
  <si>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</si>
  <si>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</si>
  <si>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</si>
  <si>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</si>
  <si>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</si>
  <si>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</si>
  <si>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</si>
  <si>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</si>
  <si>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</si>
  <si>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</si>
  <si>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</si>
  <si>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</si>
  <si>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</si>
  <si>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</si>
  <si>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</si>
  <si>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</si>
  <si>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</si>
  <si>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</si>
  <si>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</si>
  <si>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</si>
  <si>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</si>
  <si>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</si>
  <si>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</si>
  <si>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</si>
  <si>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</si>
  <si>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</si>
  <si>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</si>
  <si>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</si>
  <si>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</si>
  <si>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</si>
  <si>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</si>
  <si>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</si>
  <si>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</si>
  <si>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</si>
  <si>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</si>
  <si>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</si>
  <si>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</si>
  <si>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</si>
  <si>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</si>
  <si>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</si>
  <si>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</si>
  <si>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</si>
  <si>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</si>
  <si>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</si>
  <si>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</si>
  <si>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</si>
  <si>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</si>
  <si>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</si>
  <si>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</si>
  <si>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</si>
  <si>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</si>
  <si>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</si>
  <si>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</si>
  <si>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</si>
  <si>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</si>
  <si>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</si>
  <si>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</si>
  <si>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</si>
  <si>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</si>
  <si>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</si>
  <si>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</si>
  <si>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</si>
  <si>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</si>
  <si>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</si>
  <si>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</si>
  <si>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</si>
  <si>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</si>
  <si>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</si>
  <si>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</si>
  <si>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</si>
  <si>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</si>
  <si>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</si>
  <si>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</si>
  <si>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</si>
  <si>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</si>
  <si>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</si>
  <si>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</si>
  <si>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</si>
  <si>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</si>
  <si>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</si>
  <si>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</si>
  <si>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</si>
  <si>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</si>
  <si>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</si>
  <si>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</si>
  <si>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</si>
  <si>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</si>
  <si>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</si>
  <si>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</si>
  <si>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</si>
  <si>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</si>
  <si>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</si>
  <si>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</si>
  <si>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</si>
  <si>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</si>
  <si>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</si>
  <si>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</si>
  <si>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</si>
  <si>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</si>
  <si>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</si>
  <si>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</si>
  <si>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</si>
  <si>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</si>
  <si>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</si>
  <si>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</si>
  <si>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</si>
  <si>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</si>
  <si>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</si>
  <si>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</si>
  <si>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</si>
  <si>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</si>
  <si>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</si>
  <si>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</si>
  <si>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</si>
  <si>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</si>
  <si>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</si>
  <si>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</si>
  <si>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</si>
  <si>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</si>
  <si>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</si>
  <si>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</si>
  <si>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</si>
  <si>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</si>
  <si>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</si>
  <si>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</si>
  <si>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</si>
  <si>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</si>
  <si>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</si>
  <si>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</si>
  <si>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</si>
  <si>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</si>
  <si>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</si>
  <si>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</si>
  <si>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</si>
  <si>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</si>
  <si>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</si>
  <si>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</si>
  <si>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</si>
  <si>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</si>
  <si>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</si>
  <si>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</si>
  <si>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</si>
  <si>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</si>
  <si>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</si>
  <si>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</si>
  <si>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</si>
  <si>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</si>
  <si>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</si>
  <si>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</si>
  <si>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</si>
  <si>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</si>
  <si>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</si>
  <si>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</si>
  <si>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</si>
  <si>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</si>
  <si>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</si>
  <si>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</si>
  <si>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</si>
  <si>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</si>
  <si>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</si>
  <si>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</si>
  <si>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</si>
  <si>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</si>
  <si>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</si>
  <si>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</si>
  <si>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</si>
  <si>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</si>
  <si>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</si>
  <si>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</si>
  <si>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</si>
  <si>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</si>
  <si>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</si>
  <si>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</si>
  <si>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</si>
  <si>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</si>
  <si>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</si>
  <si>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</si>
  <si>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</si>
  <si>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</si>
  <si>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</si>
  <si>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</si>
  <si>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</si>
  <si>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</si>
  <si>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</si>
  <si>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</si>
  <si>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</si>
  <si>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</si>
  <si>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</si>
  <si>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</si>
  <si>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</si>
  <si>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</si>
  <si>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</si>
  <si>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</si>
  <si>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</si>
  <si>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</si>
  <si>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</si>
  <si>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</si>
  <si>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</si>
  <si>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</si>
  <si>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</si>
  <si>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</si>
  <si>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</si>
  <si>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</si>
  <si>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</si>
  <si>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</si>
  <si>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</si>
  <si>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</si>
  <si>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</si>
  <si>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</si>
  <si>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</si>
  <si>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</si>
  <si>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</si>
  <si>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</si>
  <si>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</si>
  <si>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</si>
  <si>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</si>
  <si>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</si>
  <si>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</si>
  <si>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</si>
  <si>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</si>
  <si>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</si>
  <si>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</si>
  <si>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</si>
  <si>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</si>
  <si>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</si>
  <si>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</si>
  <si>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</si>
  <si>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</si>
  <si>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</si>
  <si>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</si>
  <si>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</si>
  <si>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</si>
  <si>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</si>
  <si>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</si>
  <si>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</si>
  <si>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</si>
  <si>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</si>
  <si>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</si>
  <si>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</si>
  <si>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</si>
  <si>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</si>
  <si>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</si>
  <si>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</si>
  <si>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</si>
  <si>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</si>
  <si>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</si>
  <si>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</si>
  <si>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</si>
  <si>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</si>
  <si>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</si>
  <si>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</si>
  <si>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</si>
  <si>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</si>
  <si>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</si>
  <si>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</si>
  <si>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</si>
  <si>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</si>
  <si>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</si>
  <si>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</si>
  <si>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</si>
  <si>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</si>
  <si>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</si>
  <si>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</si>
  <si>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</si>
  <si>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</si>
  <si>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</si>
  <si>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</si>
  <si>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</si>
  <si>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</si>
  <si>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</si>
  <si>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</si>
  <si>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</si>
  <si>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</si>
  <si>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</si>
  <si>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</si>
  <si>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</si>
  <si>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</si>
  <si>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</si>
  <si>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</si>
  <si>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</si>
  <si>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</si>
  <si>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</si>
  <si>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</si>
  <si>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</si>
  <si>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</si>
  <si>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</si>
  <si>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</si>
  <si>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</si>
  <si>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</si>
  <si>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</si>
  <si>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</si>
  <si>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</si>
  <si>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</si>
  <si>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</si>
  <si>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</si>
  <si>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</si>
  <si>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</si>
  <si>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</si>
  <si>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</si>
  <si>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</si>
  <si>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</si>
  <si>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</si>
  <si>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</si>
  <si>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</si>
  <si>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</si>
  <si>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</si>
  <si>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</si>
  <si>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</si>
  <si>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</si>
  <si>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</si>
  <si>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</si>
  <si>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</si>
  <si>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</si>
  <si>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</si>
  <si>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</si>
  <si>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</si>
  <si>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</si>
  <si>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</si>
  <si>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</si>
  <si>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</si>
  <si>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</si>
  <si>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</si>
  <si>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</si>
  <si>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</si>
  <si>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</si>
  <si>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</si>
  <si>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</si>
  <si>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</si>
  <si>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</si>
  <si>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</si>
  <si>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</si>
  <si>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</si>
  <si>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</si>
  <si>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</si>
  <si>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</si>
  <si>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</si>
  <si>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</si>
  <si>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</si>
  <si>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</si>
  <si>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</si>
  <si>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</si>
  <si>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</si>
  <si>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</si>
  <si>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</si>
  <si>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</si>
  <si>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</si>
  <si>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</si>
  <si>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</si>
  <si>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</si>
  <si>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</si>
  <si>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</si>
  <si>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</si>
  <si>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</si>
  <si>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</si>
  <si>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</si>
  <si>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</si>
  <si>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</si>
  <si>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</si>
  <si>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</si>
  <si>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</si>
  <si>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</si>
  <si>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</si>
  <si>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</si>
  <si>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</si>
  <si>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</si>
  <si>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</si>
  <si>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</si>
  <si>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</si>
  <si>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</si>
  <si>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</si>
  <si>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</si>
  <si>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</si>
  <si>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</si>
  <si>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</si>
  <si>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</si>
  <si>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</si>
  <si>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</si>
  <si>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</si>
  <si>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</si>
  <si>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</si>
  <si>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</si>
  <si>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</si>
  <si>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</si>
  <si>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</si>
  <si>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</si>
  <si>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</si>
  <si>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</si>
  <si>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</si>
  <si>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</si>
  <si>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</si>
  <si>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</si>
  <si>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</si>
  <si>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</si>
  <si>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</si>
  <si>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</si>
  <si>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</si>
  <si>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</si>
  <si>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</si>
  <si>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</si>
  <si>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</si>
  <si>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</si>
  <si>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</si>
  <si>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</si>
  <si>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</si>
  <si>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</si>
  <si>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</si>
  <si>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</si>
  <si>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</si>
  <si>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</si>
  <si>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</si>
  <si>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</si>
  <si>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</si>
  <si>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</si>
  <si>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</si>
  <si>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</si>
  <si>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</si>
  <si>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</si>
  <si>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</si>
  <si>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</si>
  <si>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</si>
  <si>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</si>
  <si>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</si>
  <si>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</si>
  <si>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</si>
  <si>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</si>
  <si>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</si>
  <si>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</si>
  <si>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</si>
  <si>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</si>
  <si>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</si>
  <si>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</si>
  <si>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</si>
  <si>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</si>
  <si>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</si>
  <si>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</si>
  <si>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</si>
  <si>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</si>
  <si>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</si>
  <si>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</si>
  <si>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</si>
  <si>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</si>
  <si>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</si>
  <si>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</si>
  <si>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</si>
  <si>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</si>
  <si>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</si>
  <si>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</si>
  <si>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</si>
  <si>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</si>
  <si>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</si>
  <si>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</si>
  <si>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</si>
  <si>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</si>
  <si>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</si>
  <si>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</si>
  <si>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</si>
  <si>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</si>
  <si>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</si>
  <si>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</si>
  <si>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</si>
  <si>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</si>
  <si>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</si>
  <si>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</si>
  <si>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</si>
  <si>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</si>
  <si>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</si>
  <si>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</si>
  <si>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</si>
  <si>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</si>
  <si>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</si>
  <si>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</si>
  <si>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</si>
  <si>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</si>
  <si>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</si>
  <si>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</si>
  <si>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</si>
  <si>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</si>
  <si>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</si>
  <si>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</si>
  <si>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</si>
  <si>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</si>
  <si>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</si>
  <si>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</si>
  <si>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</si>
  <si>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</si>
  <si>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</si>
  <si>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</si>
  <si>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</si>
  <si>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</si>
  <si>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</si>
  <si>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</si>
  <si>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</si>
  <si>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</si>
  <si>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</si>
  <si>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</si>
  <si>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</si>
  <si>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</si>
  <si>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</si>
  <si>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</si>
  <si>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</si>
  <si>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</si>
  <si>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</si>
  <si>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</si>
  <si>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</si>
  <si>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</si>
  <si>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</si>
  <si>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</si>
  <si>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</si>
  <si>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</si>
  <si>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</si>
  <si>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</si>
  <si>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</si>
  <si>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</si>
  <si>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</si>
  <si>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</si>
  <si>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</si>
  <si>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</si>
  <si>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</si>
  <si>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</si>
  <si>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</si>
  <si>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</si>
  <si>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</si>
  <si>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</si>
  <si>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</si>
  <si>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</si>
  <si>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</si>
  <si>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</si>
  <si>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</si>
  <si>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</si>
  <si>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</si>
  <si>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</si>
  <si>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</si>
  <si>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</si>
  <si>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</si>
  <si>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</si>
  <si>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</si>
  <si>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</si>
  <si>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</si>
  <si>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</si>
  <si>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</si>
  <si>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</si>
  <si>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</si>
  <si>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</si>
  <si>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</si>
  <si>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</si>
  <si>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</si>
  <si>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</si>
  <si>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</si>
  <si>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</si>
  <si>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</si>
  <si>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</si>
  <si>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</si>
  <si>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</si>
  <si>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</si>
  <si>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</si>
  <si>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</si>
  <si>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</si>
  <si>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</si>
  <si>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</si>
  <si>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</si>
  <si>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</si>
  <si>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</si>
  <si>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</si>
  <si>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</si>
  <si>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</si>
  <si>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</si>
  <si>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</si>
  <si>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</si>
  <si>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</si>
  <si>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</si>
  <si>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</si>
  <si>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</si>
  <si>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</si>
  <si>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</si>
  <si>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</si>
  <si>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</si>
  <si>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</si>
  <si>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</si>
  <si>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</si>
  <si>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</si>
  <si>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</si>
  <si>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</si>
  <si>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</si>
  <si>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</si>
  <si>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</si>
  <si>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</si>
  <si>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</si>
  <si>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</si>
  <si>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</si>
  <si>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</si>
  <si>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</si>
  <si>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</si>
  <si>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</si>
  <si>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</si>
  <si>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</si>
  <si>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</si>
  <si>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</si>
  <si>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</si>
  <si>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</si>
  <si>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</si>
  <si>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</si>
  <si>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</si>
  <si>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</si>
  <si>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</si>
  <si>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</si>
  <si>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</si>
  <si>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</si>
  <si>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</si>
  <si>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</si>
  <si>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</si>
  <si>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</si>
  <si>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</si>
  <si>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</si>
  <si>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</si>
  <si>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</si>
  <si>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</si>
  <si>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</si>
  <si>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</si>
  <si>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</si>
  <si>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</si>
  <si>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</si>
  <si>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</si>
  <si>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</si>
  <si>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</si>
  <si>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</si>
  <si>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</si>
  <si>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</si>
  <si>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</si>
  <si>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</si>
  <si>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</si>
  <si>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</si>
  <si>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</si>
  <si>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</si>
  <si>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</si>
  <si>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</si>
  <si>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</si>
  <si>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</si>
  <si>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</si>
  <si>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</si>
  <si>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</si>
  <si>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</si>
  <si>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</si>
  <si>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</si>
  <si>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</si>
  <si>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</si>
  <si>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</si>
  <si>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</si>
  <si>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</si>
  <si>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</si>
  <si>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</si>
  <si>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</si>
  <si>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</si>
  <si>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</si>
  <si>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</si>
  <si>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</si>
  <si>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</si>
  <si>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</si>
  <si>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</si>
  <si>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</si>
  <si>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</si>
  <si>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</si>
  <si>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</si>
  <si>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</si>
  <si>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</si>
  <si>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</si>
  <si>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</si>
  <si>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</si>
  <si>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</si>
  <si>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</si>
  <si>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</si>
  <si>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</si>
  <si>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</si>
  <si>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</si>
  <si>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</si>
  <si>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</si>
  <si>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</si>
  <si>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</si>
  <si>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</si>
  <si>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</si>
  <si>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</si>
  <si>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</si>
  <si>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</si>
  <si>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</si>
  <si>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</si>
  <si>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</si>
  <si>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</si>
  <si>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</si>
  <si>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</si>
  <si>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</si>
  <si>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</si>
  <si>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</si>
  <si>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</si>
  <si>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</si>
  <si>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</si>
  <si>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</si>
  <si>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</si>
  <si>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</si>
  <si>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</si>
  <si>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</si>
  <si>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</si>
  <si>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</si>
  <si>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</si>
  <si>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</si>
  <si>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</si>
  <si>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</si>
  <si>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</si>
  <si>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</si>
  <si>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</si>
  <si>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</si>
  <si>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</si>
  <si>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</si>
  <si>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</si>
  <si>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</si>
  <si>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</si>
  <si>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</si>
  <si>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</si>
  <si>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</si>
  <si>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</si>
  <si>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</si>
  <si>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</si>
  <si>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</si>
  <si>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</si>
  <si>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</si>
  <si>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</si>
  <si>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</si>
  <si>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</si>
  <si>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</si>
  <si>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</si>
  <si>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</si>
  <si>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</si>
  <si>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</si>
  <si>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</si>
  <si>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</si>
  <si>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</si>
  <si>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</si>
  <si>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</si>
  <si>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</si>
  <si>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</si>
  <si>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</si>
  <si>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</si>
  <si>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</si>
  <si>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</si>
  <si>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</si>
  <si>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</si>
  <si>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</si>
  <si>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</si>
  <si>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</si>
  <si>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</si>
  <si>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</si>
  <si>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</si>
  <si>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</si>
  <si>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</si>
  <si>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</si>
  <si>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</si>
  <si>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</si>
  <si>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</si>
  <si>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</si>
  <si>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</si>
  <si>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</si>
  <si>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</si>
  <si>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</si>
  <si>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</si>
  <si>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</si>
  <si>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</si>
  <si>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</si>
  <si>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</si>
  <si>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</si>
  <si>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</si>
  <si>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</si>
  <si>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</si>
  <si>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</si>
  <si>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</si>
  <si>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</si>
  <si>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</si>
  <si>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</si>
  <si>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</si>
  <si>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</si>
  <si>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</si>
  <si>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</si>
  <si>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</si>
  <si>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</si>
  <si>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</si>
  <si>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</si>
  <si>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</si>
  <si>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</si>
  <si>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</si>
  <si>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</si>
  <si>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</si>
  <si>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</si>
  <si>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</si>
  <si>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</si>
  <si>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</si>
  <si>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</si>
  <si>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</si>
  <si>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</si>
  <si>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</si>
  <si>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</si>
  <si>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</si>
  <si>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</si>
  <si>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</si>
  <si>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</si>
  <si>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</si>
  <si>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</si>
  <si>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</si>
  <si>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</si>
  <si>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</si>
  <si>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</si>
  <si>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</si>
  <si>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</si>
  <si>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</si>
  <si>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</si>
  <si>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</si>
  <si>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</si>
  <si>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</si>
  <si>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</si>
  <si>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</si>
  <si>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</si>
  <si>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</si>
  <si>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</si>
  <si>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</si>
  <si>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</si>
  <si>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</si>
  <si>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</si>
  <si>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</si>
  <si>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</si>
  <si>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</si>
  <si>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</si>
  <si>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</si>
  <si>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</si>
  <si>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</si>
  <si>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</si>
  <si>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</si>
  <si>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</si>
  <si>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</si>
  <si>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</si>
  <si>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</si>
  <si>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</si>
  <si>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</si>
  <si>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</si>
  <si>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</si>
  <si>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</si>
  <si>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</si>
  <si>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</si>
  <si>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</si>
  <si>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</si>
  <si>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</si>
  <si>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</si>
  <si>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</si>
  <si>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</si>
  <si>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</si>
  <si>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</si>
  <si>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</si>
  <si>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</si>
  <si>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</si>
  <si>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</si>
  <si>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</si>
  <si>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</si>
  <si>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</si>
  <si>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</si>
  <si>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</si>
  <si>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</si>
  <si>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</si>
  <si>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</si>
  <si>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</si>
  <si>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</si>
  <si>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</si>
  <si>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</si>
  <si>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</si>
  <si>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</si>
  <si>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</si>
  <si>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</si>
  <si>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</si>
  <si>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</si>
  <si>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</si>
  <si>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</si>
  <si>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</si>
  <si>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</si>
  <si>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</si>
  <si>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</si>
  <si>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</si>
  <si>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</si>
  <si>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</si>
  <si>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</si>
  <si>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</si>
  <si>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</si>
  <si>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</si>
  <si>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</si>
  <si>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</si>
  <si>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</si>
  <si>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</si>
  <si>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</si>
  <si>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</si>
  <si>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</si>
  <si>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</si>
  <si>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</si>
  <si>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</si>
  <si>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</si>
  <si>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</si>
  <si>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</si>
  <si>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</si>
  <si>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</si>
  <si>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</si>
  <si>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</si>
  <si>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</si>
  <si>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</si>
  <si>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</si>
  <si>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</si>
  <si>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</si>
  <si>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</si>
  <si>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</si>
  <si>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</si>
  <si>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</si>
  <si>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</si>
  <si>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</si>
  <si>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</si>
  <si>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</si>
  <si>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</si>
  <si>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</si>
  <si>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</si>
  <si>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</si>
  <si>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</si>
  <si>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</si>
  <si>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</si>
  <si>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</si>
  <si>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</si>
  <si>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</si>
  <si>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</si>
  <si>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</si>
  <si>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</si>
  <si>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</si>
  <si>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</si>
  <si>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</si>
  <si>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</si>
  <si>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</si>
  <si>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</si>
  <si>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</si>
  <si>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</si>
  <si>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</si>
  <si>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</si>
  <si>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</si>
  <si>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</si>
  <si>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</si>
  <si>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</si>
  <si>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</si>
  <si>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</si>
  <si>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</si>
  <si>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</si>
  <si>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</si>
  <si>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</si>
  <si>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</si>
  <si>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</si>
  <si>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</si>
  <si>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</si>
  <si>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</si>
  <si>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</si>
  <si>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</si>
  <si>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</si>
  <si>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</si>
  <si>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</si>
  <si>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</si>
  <si>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</si>
  <si>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</si>
  <si>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</si>
  <si>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</si>
  <si>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</si>
  <si>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</si>
  <si>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</si>
  <si>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</si>
  <si>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</si>
  <si>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</si>
  <si>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</si>
  <si>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</si>
  <si>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</si>
  <si>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</si>
  <si>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</si>
  <si>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</si>
  <si>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</si>
  <si>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</si>
  <si>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</si>
  <si>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</si>
  <si>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</si>
  <si>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</si>
  <si>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</si>
  <si>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</si>
  <si>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</si>
  <si>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</si>
  <si>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</si>
  <si>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</si>
  <si>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</si>
  <si>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</si>
  <si>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</si>
  <si>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</si>
  <si>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</si>
  <si>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</si>
  <si>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</si>
  <si>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</si>
  <si>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</si>
  <si>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</si>
  <si>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</si>
  <si>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</si>
  <si>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</si>
  <si>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</si>
  <si>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</si>
  <si>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</si>
  <si>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</si>
  <si>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</si>
  <si>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</si>
  <si>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</si>
  <si>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</si>
  <si>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</si>
  <si>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</si>
  <si>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</si>
  <si>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</si>
  <si>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</si>
  <si>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</si>
  <si>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</si>
  <si>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</si>
  <si>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</si>
  <si>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</si>
  <si>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</si>
  <si>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</si>
  <si>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</si>
  <si>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</si>
  <si>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</si>
  <si>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</si>
  <si>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</si>
  <si>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</si>
  <si>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</si>
  <si>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</si>
  <si>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</si>
  <si>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</si>
  <si>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</si>
  <si>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</si>
  <si>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</si>
  <si>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</si>
  <si>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</si>
  <si>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</si>
  <si>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</si>
  <si>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</si>
  <si>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</si>
  <si>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</si>
  <si>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</si>
  <si>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</si>
  <si>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</si>
  <si>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</si>
  <si>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</si>
  <si>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</si>
  <si>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</si>
  <si>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</si>
  <si>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</si>
  <si>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</si>
  <si>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</si>
  <si>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</si>
  <si>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</si>
  <si>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</si>
  <si>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</si>
  <si>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</si>
  <si>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</si>
  <si>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</si>
  <si>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</si>
  <si>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</si>
  <si>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</si>
  <si>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</si>
  <si>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</si>
  <si>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</si>
  <si>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</si>
  <si>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</si>
  <si>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</si>
  <si>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</si>
  <si>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</si>
  <si>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</si>
  <si>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</si>
  <si>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</si>
  <si>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</si>
  <si>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</si>
  <si>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</si>
  <si>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</si>
  <si>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</si>
  <si>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</si>
  <si>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</si>
  <si>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</si>
  <si>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</si>
  <si>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</si>
  <si>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</si>
  <si>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</si>
  <si>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</si>
  <si>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</si>
  <si>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</si>
  <si>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</si>
  <si>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</si>
  <si>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</si>
  <si>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</si>
  <si>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</si>
  <si>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</si>
  <si>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</si>
  <si>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</si>
  <si>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</si>
  <si>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</si>
  <si>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</si>
  <si>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</si>
  <si>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</si>
  <si>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</si>
  <si>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</si>
  <si>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</si>
  <si>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</si>
  <si>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</si>
  <si>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</si>
  <si>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</si>
  <si>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</si>
  <si>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</si>
  <si>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</si>
  <si>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</si>
  <si>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</si>
  <si>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</si>
  <si>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</si>
  <si>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</si>
  <si>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</si>
  <si>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</si>
  <si>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</si>
  <si>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</si>
  <si>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</si>
  <si>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</si>
  <si>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</si>
  <si>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</si>
  <si>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</si>
  <si>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</si>
  <si>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</si>
  <si>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</si>
  <si>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</si>
  <si>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</si>
  <si>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</si>
  <si>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</si>
  <si>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</si>
  <si>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</si>
  <si>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</si>
  <si>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</si>
  <si>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</si>
  <si>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</si>
  <si>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</si>
  <si>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</si>
  <si>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</si>
  <si>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</si>
  <si>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</si>
  <si>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</si>
  <si>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</si>
  <si>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</si>
  <si>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</si>
  <si>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</si>
  <si>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</si>
  <si>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</si>
  <si>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</si>
  <si>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</si>
  <si>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</si>
  <si>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</si>
  <si>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</si>
  <si>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</si>
  <si>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</si>
  <si>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</si>
  <si>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</si>
  <si>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</si>
  <si>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</si>
  <si>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</si>
  <si>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</si>
  <si>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</si>
  <si>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</si>
  <si>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</si>
  <si>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</si>
  <si>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</si>
  <si>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</si>
  <si>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</si>
  <si>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</si>
  <si>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</si>
  <si>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</si>
  <si>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</si>
  <si>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</si>
  <si>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</si>
  <si>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</si>
  <si>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</si>
  <si>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</si>
  <si>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</si>
  <si>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</si>
  <si>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</si>
  <si>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</si>
  <si>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</si>
  <si>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</si>
  <si>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</si>
  <si>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</si>
  <si>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</si>
  <si>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</si>
  <si>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</si>
  <si>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</si>
  <si>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</si>
  <si>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</si>
  <si>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</si>
  <si>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</si>
  <si>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</si>
  <si>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</si>
  <si>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</si>
  <si>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</si>
  <si>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</si>
  <si>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</si>
  <si>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</si>
  <si>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</si>
  <si>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</si>
  <si>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</si>
  <si>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</si>
  <si>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</si>
  <si>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</si>
  <si>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</si>
  <si>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</si>
  <si>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</si>
  <si>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</si>
  <si>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</si>
  <si>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</si>
  <si>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</si>
  <si>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</si>
  <si>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</si>
  <si>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</si>
  <si>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</si>
  <si>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</si>
  <si>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</si>
  <si>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</si>
  <si>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</si>
  <si>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</si>
  <si>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</si>
  <si>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</si>
  <si>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</si>
  <si>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</si>
  <si>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</si>
  <si>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</si>
  <si>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</si>
  <si>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</si>
  <si>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</si>
  <si>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</si>
  <si>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</si>
  <si>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</si>
  <si>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</si>
  <si>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</si>
  <si>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</si>
  <si>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</si>
  <si>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</si>
  <si>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</si>
  <si>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</si>
  <si>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</si>
  <si>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</si>
  <si>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</si>
  <si>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</si>
  <si>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</si>
  <si>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</si>
  <si>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</si>
  <si>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</si>
  <si>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</si>
  <si>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</si>
  <si>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</si>
  <si>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</si>
  <si>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</si>
  <si>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</si>
  <si>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</si>
  <si>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</si>
  <si>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</si>
  <si>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</si>
  <si>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</si>
  <si>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</si>
  <si>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</si>
  <si>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</si>
  <si>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</si>
  <si>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</si>
  <si>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</si>
  <si>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</si>
  <si>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</si>
  <si>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</si>
  <si>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</si>
  <si>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</si>
  <si>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</si>
  <si>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</si>
  <si>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</si>
  <si>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</si>
  <si>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</si>
  <si>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</si>
  <si>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</si>
  <si>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</si>
  <si>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</si>
  <si>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</si>
  <si>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</si>
  <si>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</si>
  <si>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</si>
  <si>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</si>
  <si>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</si>
  <si>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</si>
  <si>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</si>
  <si>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</si>
  <si>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</si>
  <si>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</si>
  <si>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</si>
  <si>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</si>
  <si>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</si>
  <si>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</si>
  <si>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</si>
  <si>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</si>
  <si>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</si>
  <si>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</si>
  <si>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</si>
  <si>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</si>
  <si>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</si>
  <si>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</si>
  <si>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</si>
  <si>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</si>
  <si>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</si>
  <si>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</si>
  <si>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</si>
  <si>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</si>
  <si>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</si>
  <si>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</si>
  <si>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</si>
  <si>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</si>
  <si>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</si>
  <si>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</si>
  <si>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</si>
  <si>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</si>
  <si>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</si>
  <si>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</si>
  <si>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</si>
  <si>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</si>
  <si>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</si>
  <si>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</si>
  <si>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</si>
  <si>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</si>
  <si>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</si>
  <si>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</si>
  <si>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</si>
  <si>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</si>
  <si>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</si>
  <si>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</si>
  <si>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</si>
  <si>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</si>
  <si>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</si>
  <si>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</si>
  <si>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</si>
  <si>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</si>
  <si>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</si>
  <si>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</si>
  <si>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</si>
  <si>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</si>
  <si>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</si>
  <si>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</si>
  <si>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</si>
  <si>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</si>
  <si>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</si>
  <si>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</si>
  <si>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</si>
  <si>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</si>
  <si>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</si>
  <si>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</si>
  <si>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</si>
  <si>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</si>
  <si>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</si>
  <si>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</si>
  <si>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</si>
  <si>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</si>
  <si>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</si>
  <si>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</si>
  <si>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</si>
  <si>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</si>
  <si>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</si>
  <si>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</si>
  <si>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</si>
  <si>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</si>
  <si>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</si>
  <si>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</si>
  <si>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</si>
  <si>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</si>
  <si>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</si>
  <si>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</si>
  <si>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</si>
  <si>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</si>
  <si>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</si>
  <si>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</si>
  <si>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</si>
  <si>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</si>
  <si>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</si>
  <si>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</si>
  <si>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</si>
  <si>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</si>
  <si>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</si>
  <si>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</si>
  <si>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</si>
  <si>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</si>
  <si>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</si>
  <si>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</si>
  <si>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</si>
  <si>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</si>
  <si>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</si>
  <si>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</si>
  <si>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</si>
  <si>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</si>
  <si>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</si>
  <si>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</si>
  <si>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</si>
  <si>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</si>
  <si>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</si>
  <si>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</si>
  <si>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</si>
  <si>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</si>
  <si>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</si>
  <si>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</si>
  <si>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</si>
  <si>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</si>
  <si>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</si>
  <si>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</si>
  <si>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</si>
  <si>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</si>
  <si>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</si>
  <si>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</si>
  <si>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</si>
  <si>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</si>
  <si>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</si>
  <si>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</si>
  <si>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</si>
  <si>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</si>
  <si>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</si>
  <si>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</si>
  <si>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</si>
  <si>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</si>
  <si>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</si>
  <si>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</si>
  <si>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</si>
  <si>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</si>
  <si>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</si>
  <si>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</si>
  <si>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</si>
  <si>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</si>
  <si>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</si>
  <si>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</si>
  <si>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</si>
  <si>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</si>
  <si>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</si>
  <si>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</si>
  <si>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</si>
  <si>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</si>
  <si>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</si>
  <si>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</si>
  <si>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</si>
  <si>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</si>
  <si>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</si>
  <si>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</si>
  <si>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</si>
  <si>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</si>
  <si>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</si>
  <si>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</si>
  <si>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</si>
  <si>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</si>
  <si>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</si>
  <si>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</si>
  <si>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</si>
  <si>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</si>
  <si>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</si>
  <si>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</si>
  <si>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</si>
  <si>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</si>
  <si>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</si>
  <si>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</si>
  <si>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</si>
  <si>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</si>
  <si>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</si>
  <si>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</si>
  <si>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</si>
  <si>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</si>
  <si>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</si>
  <si>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</si>
  <si>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</si>
  <si>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</si>
  <si>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</si>
  <si>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</si>
  <si>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</si>
  <si>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</si>
  <si>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</si>
  <si>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</si>
  <si>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</si>
  <si>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</si>
  <si>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</si>
  <si>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</si>
  <si>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</si>
  <si>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</si>
  <si>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</si>
  <si>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</si>
  <si>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</si>
  <si>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</si>
  <si>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</si>
  <si>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</si>
  <si>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</si>
  <si>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</si>
  <si>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</si>
  <si>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</si>
  <si>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</si>
  <si>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</si>
  <si>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</si>
  <si>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</si>
  <si>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</si>
  <si>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</si>
  <si>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</si>
  <si>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</si>
  <si>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</si>
  <si>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</si>
  <si>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</si>
  <si>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</si>
  <si>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</si>
  <si>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</si>
  <si>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</si>
  <si>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</si>
  <si>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</si>
  <si>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</si>
  <si>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</si>
  <si>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</si>
  <si>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</si>
  <si>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</si>
  <si>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</si>
  <si>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</si>
  <si>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</si>
  <si>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</si>
  <si>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</si>
  <si>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</si>
  <si>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</si>
  <si>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</si>
  <si>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</si>
  <si>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</si>
  <si>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</si>
  <si>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</si>
  <si>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</si>
  <si>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</si>
  <si>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</si>
  <si>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</si>
  <si>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</si>
  <si>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</si>
  <si>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</si>
  <si>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</si>
  <si>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</si>
  <si>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</si>
  <si>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</si>
  <si>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</si>
  <si>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</si>
  <si>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</si>
  <si>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</si>
  <si>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</si>
  <si>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</si>
  <si>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</si>
  <si>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</si>
  <si>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</si>
  <si>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</si>
  <si>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</si>
  <si>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</si>
  <si>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</si>
  <si>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</si>
  <si>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</si>
  <si>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</si>
  <si>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</si>
  <si>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</si>
  <si>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</si>
  <si>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</si>
  <si>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</si>
  <si>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</si>
  <si>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</si>
  <si>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</si>
  <si>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</si>
  <si>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</si>
  <si>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</si>
  <si>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</si>
  <si>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</si>
  <si>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</si>
  <si>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</si>
  <si>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</si>
  <si>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</si>
  <si>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</si>
  <si>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</si>
  <si>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</si>
  <si>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</si>
  <si>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</si>
  <si>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</si>
  <si>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</si>
  <si>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</si>
  <si>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</si>
  <si>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</si>
  <si>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</si>
  <si>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</si>
  <si>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</si>
  <si>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</si>
  <si>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</si>
  <si>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</si>
  <si>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</si>
  <si>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</si>
  <si>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</si>
  <si>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</si>
  <si>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</si>
  <si>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</si>
  <si>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</si>
  <si>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</si>
  <si>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</si>
  <si>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</si>
  <si>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</si>
  <si>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</si>
  <si>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</si>
  <si>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</si>
  <si>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</si>
  <si>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</si>
  <si>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</si>
  <si>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</si>
  <si>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</si>
  <si>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</si>
  <si>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</si>
  <si>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</si>
  <si>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</si>
  <si>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</si>
  <si>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</si>
  <si>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</si>
  <si>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</si>
  <si>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</si>
  <si>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</si>
  <si>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</si>
  <si>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</si>
  <si>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</si>
  <si>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</si>
  <si>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</si>
  <si>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</si>
  <si>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</si>
  <si>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</si>
  <si>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</si>
  <si>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</si>
  <si>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</si>
  <si>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</si>
  <si>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</si>
  <si>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</si>
  <si>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</si>
  <si>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</si>
  <si>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</si>
  <si>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</si>
  <si>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</si>
  <si>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</si>
  <si>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</si>
  <si>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</si>
  <si>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</si>
  <si>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</si>
  <si>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</si>
  <si>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</si>
  <si>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</si>
  <si>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</si>
  <si>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</si>
  <si>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</si>
  <si>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</si>
  <si>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</si>
  <si>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</si>
  <si>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</si>
  <si>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</si>
  <si>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</si>
  <si>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</si>
  <si>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</si>
  <si>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</si>
  <si>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</si>
  <si>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</si>
  <si>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</si>
  <si>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</si>
  <si>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</si>
  <si>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</si>
  <si>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</si>
  <si>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</si>
  <si>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</si>
  <si>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</si>
  <si>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</si>
  <si>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</si>
  <si>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</si>
  <si>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</si>
  <si>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</si>
  <si>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</si>
  <si>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</si>
  <si>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</si>
  <si>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</si>
  <si>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</si>
  <si>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</si>
  <si>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</si>
  <si>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</si>
  <si>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</si>
  <si>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</si>
  <si>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</si>
  <si>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</si>
  <si>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</si>
  <si>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</si>
  <si>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</si>
  <si>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</si>
  <si>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</si>
  <si>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</si>
  <si>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</si>
  <si>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</si>
  <si>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</si>
  <si>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</si>
  <si>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</si>
  <si>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</si>
  <si>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</si>
  <si>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</si>
  <si>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</si>
  <si>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</si>
  <si>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</si>
  <si>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</si>
  <si>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</si>
  <si>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</si>
  <si>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</si>
  <si>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</si>
  <si>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</si>
  <si>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</si>
  <si>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</si>
  <si>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</si>
  <si>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</si>
  <si>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</si>
  <si>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</si>
  <si>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</si>
  <si>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</si>
  <si>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</si>
  <si>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</si>
  <si>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</si>
  <si>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</si>
  <si>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</si>
  <si>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</si>
  <si>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</si>
  <si>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</si>
  <si>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</si>
  <si>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</si>
  <si>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</si>
  <si>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</si>
  <si>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</si>
  <si>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</si>
  <si>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</si>
  <si>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</si>
  <si>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</si>
  <si>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</si>
  <si>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</si>
  <si>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</si>
  <si>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</si>
  <si>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</si>
  <si>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</si>
  <si>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</si>
  <si>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</si>
  <si>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</si>
  <si>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</si>
  <si>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</si>
  <si>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</si>
  <si>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</si>
  <si>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</si>
  <si>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</si>
  <si>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</si>
  <si>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</si>
  <si>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</si>
  <si>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</si>
  <si>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</si>
  <si>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</si>
  <si>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</si>
  <si>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</si>
  <si>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</si>
  <si>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</si>
  <si>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</si>
  <si>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</si>
  <si>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</si>
  <si>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</si>
  <si>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</si>
  <si>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</si>
  <si>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</si>
  <si>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</si>
  <si>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</si>
  <si>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</si>
  <si>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</si>
  <si>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</si>
  <si>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</si>
  <si>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</si>
  <si>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</si>
  <si>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</si>
  <si>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</si>
  <si>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</si>
  <si>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</si>
  <si>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</si>
  <si>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</si>
  <si>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</si>
  <si>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</si>
  <si>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</si>
  <si>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</si>
  <si>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</si>
  <si>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</si>
  <si>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</si>
  <si>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</si>
  <si>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</si>
  <si>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</si>
  <si>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</si>
  <si>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</si>
  <si>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</si>
  <si>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</si>
  <si>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</si>
  <si>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</si>
  <si>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</si>
  <si>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</si>
  <si>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</si>
  <si>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</si>
  <si>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</si>
  <si>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</si>
  <si>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</si>
  <si>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</si>
  <si>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</si>
  <si>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</si>
  <si>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</si>
  <si>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</si>
  <si>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</si>
  <si>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</si>
  <si>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</si>
  <si>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</si>
  <si>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</si>
  <si>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</si>
  <si>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</si>
  <si>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</si>
  <si>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</si>
  <si>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</si>
  <si>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</si>
  <si>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</si>
  <si>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</si>
  <si>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</si>
  <si>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</si>
  <si>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</si>
  <si>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</si>
  <si>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</si>
  <si>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</si>
  <si>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</si>
  <si>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</si>
  <si>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</si>
  <si>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</si>
  <si>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</si>
  <si>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</si>
  <si>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</si>
  <si>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</si>
  <si>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</si>
  <si>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</si>
  <si>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</si>
  <si>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</si>
  <si>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</si>
  <si>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</si>
  <si>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</si>
  <si>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</si>
  <si>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</si>
  <si>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</si>
  <si>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</si>
  <si>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</si>
  <si>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</si>
  <si>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</si>
  <si>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</si>
  <si>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</si>
  <si>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</si>
  <si>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</si>
  <si>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</si>
  <si>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</si>
  <si>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</si>
  <si>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</si>
  <si>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</si>
  <si>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</si>
  <si>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</si>
  <si>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</si>
  <si>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</si>
  <si>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</si>
  <si>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</si>
  <si>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</si>
  <si>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</si>
  <si>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</si>
  <si>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</si>
  <si>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</si>
  <si>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</si>
  <si>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</si>
  <si>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</si>
  <si>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</si>
  <si>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</si>
  <si>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</si>
  <si>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</si>
  <si>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</si>
  <si>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</si>
  <si>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</si>
  <si>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</si>
  <si>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</si>
  <si>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</si>
  <si>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</si>
  <si>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</si>
  <si>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</si>
  <si>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</si>
  <si>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</si>
  <si>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</si>
  <si>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</si>
  <si>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</si>
  <si>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</si>
  <si>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</si>
  <si>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</si>
  <si>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</si>
  <si>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</si>
  <si>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</si>
  <si>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</si>
  <si>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</si>
  <si>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</si>
  <si>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</si>
  <si>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</si>
  <si>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</si>
  <si>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</si>
  <si>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</si>
  <si>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</si>
  <si>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</si>
  <si>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</si>
  <si>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</si>
  <si>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</si>
  <si>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</si>
  <si>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</si>
  <si>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</si>
  <si>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</si>
  <si>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</si>
  <si>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</si>
  <si>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</si>
  <si>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</si>
  <si>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</si>
  <si>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</si>
  <si>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</si>
  <si>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</si>
  <si>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</si>
  <si>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</si>
  <si>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</si>
  <si>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</si>
  <si>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</si>
  <si>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</si>
  <si>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</si>
  <si>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</si>
  <si>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</si>
  <si>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</si>
  <si>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</si>
  <si>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</si>
  <si>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</si>
  <si>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</si>
  <si>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</si>
  <si>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</si>
  <si>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</si>
  <si>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</si>
  <si>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</si>
  <si>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</si>
  <si>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</si>
  <si>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</si>
  <si>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</si>
  <si>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</si>
  <si>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</si>
  <si>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</si>
  <si>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</si>
  <si>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</si>
  <si>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</si>
  <si>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</si>
  <si>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</si>
  <si>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</si>
  <si>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</si>
  <si>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</si>
  <si>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</si>
  <si>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</si>
  <si>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</si>
  <si>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</si>
  <si>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</si>
  <si>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</si>
  <si>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</si>
  <si>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</si>
  <si>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</si>
  <si>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</si>
  <si>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</si>
  <si>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</si>
  <si>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</si>
  <si>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</si>
  <si>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</si>
  <si>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</si>
  <si>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</si>
  <si>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</si>
  <si>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</si>
  <si>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</si>
  <si>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</si>
  <si>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</si>
  <si>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</si>
  <si>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</si>
  <si>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</si>
  <si>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</si>
  <si>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</si>
  <si>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</si>
  <si>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</si>
  <si>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</si>
  <si>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</si>
  <si>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</si>
  <si>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</si>
  <si>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</si>
  <si>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</si>
  <si>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</si>
  <si>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</si>
  <si>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</si>
  <si>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</si>
  <si>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</si>
  <si>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</si>
  <si>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</si>
  <si>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</si>
  <si>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</si>
  <si>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</si>
  <si>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</si>
  <si>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</si>
  <si>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</si>
  <si>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</si>
  <si>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</si>
  <si>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</si>
  <si>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</si>
  <si>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</si>
  <si>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</si>
  <si>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</si>
  <si>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</si>
  <si>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</si>
  <si>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</si>
  <si>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</si>
  <si>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</si>
  <si>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</si>
  <si>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</si>
  <si>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</si>
  <si>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</si>
  <si>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</si>
  <si>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</si>
  <si>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</si>
  <si>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</si>
  <si>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</si>
  <si>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</si>
  <si>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</si>
  <si>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</si>
  <si>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</si>
  <si>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</si>
  <si>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</si>
  <si>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</si>
  <si>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</si>
  <si>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</si>
  <si>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</si>
  <si>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</si>
  <si>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</si>
  <si>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</si>
  <si>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</si>
  <si>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</si>
  <si>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</si>
  <si>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</si>
  <si>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</si>
  <si>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</si>
  <si>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</si>
  <si>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</si>
  <si>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</si>
  <si>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</si>
  <si>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</si>
  <si>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</si>
  <si>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</si>
  <si>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</si>
  <si>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</si>
  <si>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</si>
  <si>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</si>
  <si>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</si>
  <si>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</si>
  <si>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</si>
  <si>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</si>
  <si>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</si>
  <si>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</si>
  <si>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</si>
  <si>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</si>
  <si>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</si>
  <si>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</si>
  <si>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</si>
  <si>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</si>
  <si>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</si>
  <si>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</si>
  <si>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</si>
  <si>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</si>
  <si>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</si>
  <si>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</si>
  <si>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</si>
  <si>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</si>
  <si>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</si>
  <si>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</si>
  <si>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</si>
  <si>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</si>
  <si>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</si>
  <si>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</si>
  <si>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</si>
  <si>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</si>
  <si>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</si>
  <si>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</si>
  <si>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</si>
  <si>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</si>
  <si>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</si>
  <si>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</si>
  <si>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</si>
  <si>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</si>
  <si>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</si>
  <si>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</si>
  <si>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</si>
  <si>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</si>
  <si>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</si>
  <si>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</si>
  <si>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</si>
  <si>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</si>
  <si>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</si>
  <si>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</si>
  <si>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</si>
  <si>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</si>
  <si>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</si>
  <si>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</si>
  <si>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</si>
  <si>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</si>
  <si>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</si>
  <si>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</si>
  <si>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</si>
  <si>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</si>
  <si>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</si>
  <si>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</si>
  <si>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</si>
  <si>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</si>
  <si>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</si>
  <si>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</si>
  <si>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</si>
  <si>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</si>
  <si>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</si>
  <si>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</si>
  <si>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</si>
  <si>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</si>
  <si>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</si>
  <si>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</si>
  <si>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</si>
  <si>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</si>
  <si>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</si>
  <si>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</si>
  <si>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</si>
  <si>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</si>
  <si>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</si>
  <si>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</si>
  <si>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</si>
  <si>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</si>
  <si>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</si>
  <si>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</si>
  <si>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</si>
  <si>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</si>
  <si>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</si>
  <si>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</si>
  <si>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</si>
  <si>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</si>
  <si>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</si>
  <si>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</si>
  <si>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</si>
  <si>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</si>
  <si>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</si>
  <si>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</si>
  <si>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</si>
  <si>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</si>
  <si>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</si>
  <si>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</si>
  <si>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</si>
  <si>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</si>
  <si>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</si>
  <si>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</si>
  <si>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</si>
  <si>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</si>
  <si>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</si>
  <si>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</si>
  <si>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</si>
  <si>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</si>
  <si>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</si>
  <si>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</si>
  <si>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</si>
  <si>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</si>
  <si>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</si>
  <si>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</si>
  <si>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</si>
  <si>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</si>
  <si>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</si>
  <si>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</si>
  <si>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</si>
  <si>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</si>
  <si>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</si>
  <si>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</si>
  <si>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</si>
  <si>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</si>
  <si>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</si>
  <si>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</si>
  <si>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</si>
  <si>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</si>
  <si>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</si>
  <si>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</si>
  <si>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</si>
  <si>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</si>
  <si>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</si>
  <si>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</si>
  <si>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</si>
  <si>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</si>
  <si>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</si>
  <si>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</si>
  <si>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</si>
  <si>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</si>
  <si>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</si>
  <si>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</si>
  <si>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</si>
  <si>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</si>
  <si>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</si>
  <si>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</si>
  <si>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</si>
  <si>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</si>
  <si>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</si>
  <si>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</si>
  <si>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</si>
  <si>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</si>
  <si>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</si>
  <si>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</si>
  <si>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</si>
  <si>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</si>
  <si>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</si>
  <si>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</si>
  <si>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</si>
  <si>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</si>
  <si>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</si>
  <si>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</si>
  <si>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</si>
  <si>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</si>
  <si>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</si>
  <si>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</si>
  <si>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</si>
  <si>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</si>
  <si>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</si>
  <si>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</si>
  <si>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</si>
  <si>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</si>
  <si>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</si>
  <si>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</si>
  <si>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</si>
  <si>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</si>
  <si>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</si>
  <si>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</si>
  <si>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</si>
  <si>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</si>
  <si>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</si>
  <si>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</si>
  <si>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</si>
  <si>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</si>
  <si>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</si>
  <si>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</si>
  <si>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</si>
  <si>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</si>
  <si>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</si>
  <si>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</si>
  <si>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</si>
  <si>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</si>
  <si>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</si>
  <si>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</si>
  <si>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</si>
  <si>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</si>
  <si>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</si>
  <si>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</si>
  <si>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</si>
  <si>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</si>
  <si>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</si>
  <si>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</si>
  <si>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</si>
  <si>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</si>
  <si>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</si>
  <si>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</si>
  <si>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</si>
  <si>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</si>
  <si>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</si>
  <si>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</si>
  <si>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</si>
  <si>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</si>
  <si>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</si>
  <si>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</si>
  <si>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</si>
  <si>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</si>
  <si>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</si>
  <si>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</si>
  <si>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</si>
  <si>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</si>
  <si>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</si>
  <si>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</si>
  <si>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</si>
  <si>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</si>
  <si>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</si>
  <si>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</si>
  <si>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</si>
  <si>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</si>
  <si>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</si>
  <si>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</si>
  <si>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</si>
  <si>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</si>
  <si>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</si>
  <si>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</si>
  <si>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</si>
  <si>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</si>
  <si>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</si>
  <si>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</si>
  <si>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</si>
  <si>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</si>
  <si>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</si>
  <si>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</si>
  <si>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</si>
  <si>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</si>
  <si>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</si>
  <si>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</si>
  <si>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</si>
  <si>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</si>
  <si>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</si>
  <si>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</si>
  <si>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</si>
  <si>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</si>
  <si>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</si>
  <si>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</si>
  <si>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</si>
  <si>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</si>
  <si>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</si>
  <si>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</si>
  <si>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</si>
  <si>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</si>
  <si>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</si>
  <si>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</si>
  <si>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</si>
  <si>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</si>
  <si>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</si>
  <si>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</si>
  <si>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</si>
  <si>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</si>
  <si>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</si>
  <si>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</si>
  <si>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</si>
  <si>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</si>
  <si>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</si>
  <si>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</si>
  <si>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</si>
  <si>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</si>
  <si>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</si>
  <si>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</si>
  <si>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</si>
  <si>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</si>
  <si>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</si>
  <si>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</si>
  <si>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</si>
  <si>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</si>
  <si>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</si>
  <si>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</si>
  <si>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</si>
  <si>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</si>
  <si>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</si>
  <si>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</si>
  <si>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</si>
  <si>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</si>
  <si>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</si>
  <si>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</si>
  <si>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</si>
  <si>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</si>
  <si>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</si>
  <si>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</si>
  <si>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</si>
  <si>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</si>
  <si>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</si>
  <si>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</si>
  <si>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</si>
  <si>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</si>
  <si>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</si>
  <si>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</si>
  <si>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</si>
  <si>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</si>
  <si>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</si>
  <si>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</si>
  <si>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</si>
  <si>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</si>
  <si>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</si>
  <si>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</si>
  <si>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</si>
  <si>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</si>
  <si>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</si>
  <si>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</si>
  <si>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</si>
  <si>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</si>
  <si>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</si>
  <si>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</si>
  <si>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</si>
  <si>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</si>
  <si>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</si>
  <si>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</si>
  <si>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</si>
  <si>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</si>
  <si>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</si>
  <si>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</si>
  <si>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</si>
  <si>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</si>
  <si>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</si>
  <si>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</si>
  <si>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</si>
  <si>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</si>
  <si>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</si>
  <si>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</si>
  <si>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</si>
  <si>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</si>
  <si>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</si>
  <si>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</si>
  <si>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</si>
  <si>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</si>
  <si>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</si>
  <si>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</si>
  <si>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</si>
  <si>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</si>
  <si>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</si>
  <si>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</si>
  <si>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</si>
  <si>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</si>
  <si>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</si>
  <si>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</si>
  <si>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</si>
  <si>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</si>
  <si>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</si>
  <si>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</si>
  <si>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</si>
  <si>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</si>
  <si>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</si>
  <si>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</si>
  <si>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</si>
  <si>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</si>
  <si>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</si>
  <si>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</si>
  <si>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</si>
  <si>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</si>
  <si>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</si>
  <si>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</si>
  <si>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</si>
  <si>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</si>
  <si>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</si>
  <si>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</si>
  <si>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</si>
  <si>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</si>
  <si>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</si>
  <si>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</si>
  <si>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</si>
  <si>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</si>
  <si>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</si>
  <si>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</si>
  <si>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</si>
  <si>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</si>
  <si>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</si>
  <si>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</si>
  <si>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</si>
  <si>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</si>
  <si>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</si>
  <si>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</si>
  <si>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</si>
  <si>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</si>
  <si>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</si>
  <si>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</si>
  <si>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</si>
  <si>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</si>
  <si>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</si>
  <si>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</si>
  <si>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</si>
  <si>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</si>
  <si>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</si>
  <si>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</si>
  <si>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</si>
  <si>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</si>
  <si>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</si>
  <si>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</si>
  <si>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</si>
  <si>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</si>
  <si>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</si>
  <si>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</si>
  <si>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</si>
  <si>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</si>
  <si>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</si>
  <si>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</si>
  <si>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</si>
  <si>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</si>
  <si>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</si>
  <si>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</si>
  <si>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</si>
  <si>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</si>
  <si>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</si>
  <si>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</si>
  <si>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</si>
  <si>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</si>
  <si>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</si>
  <si>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</si>
  <si>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</si>
  <si>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</si>
  <si>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</si>
  <si>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</si>
  <si>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</si>
  <si>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</si>
  <si>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</si>
  <si>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</si>
  <si>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</si>
  <si>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</si>
  <si>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</si>
  <si>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</si>
  <si>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</si>
  <si>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</si>
  <si>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</si>
  <si>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</si>
  <si>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</si>
  <si>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</si>
  <si>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</si>
  <si>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</si>
  <si>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</si>
  <si>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</si>
  <si>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</si>
  <si>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</si>
  <si>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</si>
  <si>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</si>
  <si>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</si>
  <si>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</si>
  <si>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</si>
  <si>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</si>
  <si>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</si>
  <si>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</si>
  <si>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</si>
  <si>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</si>
  <si>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</si>
  <si>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</si>
  <si>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</si>
  <si>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</si>
  <si>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</si>
  <si>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</si>
  <si>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</si>
  <si>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</si>
  <si>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</si>
  <si>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</si>
  <si>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</si>
  <si>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</si>
  <si>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</si>
  <si>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</si>
  <si>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</si>
  <si>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</si>
  <si>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</si>
  <si>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</si>
  <si>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</si>
  <si>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</si>
  <si>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</si>
  <si>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</si>
  <si>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</si>
  <si>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</si>
  <si>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</si>
  <si>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</si>
  <si>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</si>
  <si>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</si>
  <si>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</si>
  <si>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</si>
  <si>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</si>
  <si>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</si>
  <si>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</si>
  <si>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</si>
  <si>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</si>
  <si>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</si>
  <si>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</si>
  <si>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</si>
  <si>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</si>
  <si>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</si>
  <si>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</si>
  <si>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</si>
  <si>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</si>
  <si>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</si>
  <si>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</si>
  <si>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</si>
  <si>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</si>
  <si>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</si>
  <si>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</si>
  <si>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</si>
  <si>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</si>
  <si>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</si>
  <si>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</si>
  <si>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</si>
  <si>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</si>
  <si>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</si>
  <si>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</si>
  <si>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</si>
  <si>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</si>
  <si>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</si>
  <si>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</si>
  <si>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</si>
  <si>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</si>
  <si>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</si>
  <si>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</si>
  <si>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</si>
  <si>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</si>
  <si>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</si>
  <si>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</si>
  <si>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</si>
  <si>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</si>
  <si>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</si>
  <si>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</si>
  <si>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</si>
  <si>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</si>
  <si>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</si>
  <si>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</si>
  <si>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</si>
  <si>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</si>
  <si>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</si>
  <si>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</si>
  <si>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</si>
  <si>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</si>
  <si>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</si>
  <si>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</si>
  <si>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</si>
  <si>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</si>
  <si>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</si>
  <si>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</si>
  <si>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</si>
  <si>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</si>
  <si>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</si>
  <si>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</si>
  <si>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</si>
  <si>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</si>
  <si>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</si>
  <si>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</si>
  <si>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</si>
  <si>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</si>
  <si>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</si>
  <si>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</si>
  <si>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</si>
  <si>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</si>
  <si>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</si>
  <si>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</si>
  <si>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</si>
  <si>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</si>
  <si>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</si>
  <si>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</si>
  <si>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</si>
  <si>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</si>
  <si>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</si>
  <si>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</si>
  <si>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</si>
  <si>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</si>
  <si>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</si>
  <si>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</si>
  <si>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</si>
  <si>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</si>
  <si>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</si>
  <si>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</si>
  <si>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</si>
  <si>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</si>
  <si>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</si>
  <si>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</si>
  <si>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</si>
  <si>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</si>
  <si>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</si>
  <si>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</si>
  <si>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</si>
  <si>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</si>
  <si>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</si>
  <si>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</si>
  <si>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</si>
  <si>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</si>
  <si>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</si>
  <si>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</si>
  <si>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</si>
  <si>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</si>
  <si>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</si>
  <si>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</si>
  <si>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</si>
  <si>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</si>
  <si>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</si>
  <si>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</si>
  <si>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</si>
  <si>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</si>
  <si>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</si>
  <si>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</si>
  <si>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</si>
  <si>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</si>
  <si>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</si>
  <si>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</si>
  <si>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</si>
  <si>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</si>
  <si>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</si>
  <si>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</si>
  <si>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</si>
  <si>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</si>
  <si>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</si>
  <si>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</si>
  <si>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</si>
  <si>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</si>
  <si>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</si>
  <si>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</si>
  <si>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</si>
  <si>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</si>
  <si>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</si>
  <si>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</si>
  <si>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</si>
  <si>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</si>
  <si>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</si>
  <si>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</si>
  <si>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</si>
  <si>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</si>
  <si>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</si>
  <si>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</si>
  <si>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</si>
  <si>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</si>
  <si>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</si>
  <si>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</si>
  <si>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</si>
  <si>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</si>
  <si>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</si>
  <si>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</si>
  <si>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</si>
  <si>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</si>
  <si>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</si>
  <si>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</si>
  <si>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</si>
  <si>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</si>
  <si>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</si>
  <si>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</si>
  <si>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</si>
  <si>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</si>
  <si>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</si>
  <si>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</si>
  <si>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</si>
  <si>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</si>
  <si>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</si>
  <si>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</si>
  <si>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</si>
  <si>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</si>
  <si>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</si>
  <si>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</si>
  <si>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</si>
  <si>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</si>
  <si>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</si>
  <si>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</si>
  <si>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</si>
  <si>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</si>
  <si>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</si>
  <si>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</si>
  <si>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</si>
  <si>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</si>
  <si>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</si>
  <si>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</si>
  <si>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</si>
  <si>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</si>
  <si>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</si>
  <si>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</si>
  <si>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</si>
  <si>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</si>
  <si>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</si>
  <si>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</si>
  <si>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</si>
  <si>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</si>
  <si>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</si>
  <si>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</si>
  <si>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</si>
  <si>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</si>
  <si>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</si>
  <si>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</si>
  <si>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</si>
  <si>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</si>
  <si>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</si>
  <si>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</si>
  <si>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</si>
  <si>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</si>
  <si>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</si>
  <si>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</si>
  <si>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</si>
  <si>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</si>
  <si>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</si>
  <si>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</si>
  <si>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</si>
  <si>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</si>
  <si>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</si>
  <si>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</si>
  <si>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</si>
  <si>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</si>
  <si>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</si>
  <si>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</si>
  <si>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</si>
  <si>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</si>
  <si>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</si>
  <si>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</si>
  <si>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</si>
  <si>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</si>
  <si>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</si>
  <si>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</si>
  <si>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</si>
  <si>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</si>
  <si>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</si>
  <si>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</si>
  <si>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</si>
  <si>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</si>
  <si>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</si>
  <si>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</si>
  <si>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</si>
  <si>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</si>
  <si>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</si>
  <si>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</si>
  <si>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</si>
  <si>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</si>
  <si>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</si>
  <si>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</si>
  <si>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</si>
  <si>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</si>
  <si>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</si>
  <si>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</si>
  <si>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</si>
  <si>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</si>
  <si>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</si>
  <si>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</si>
  <si>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</si>
  <si>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</si>
  <si>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</si>
  <si>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</si>
  <si>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</si>
  <si>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</si>
  <si>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</si>
  <si>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</si>
  <si>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</si>
  <si>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</si>
  <si>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</si>
  <si>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</si>
  <si>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</si>
  <si>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</si>
  <si>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</si>
  <si>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</si>
  <si>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</si>
  <si>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</si>
  <si>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</si>
  <si>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</si>
  <si>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</si>
  <si>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</si>
  <si>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</si>
  <si>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</si>
  <si>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</si>
  <si>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</si>
  <si>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</si>
  <si>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</si>
  <si>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</si>
  <si>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</si>
  <si>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</si>
  <si>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</si>
  <si>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</si>
  <si>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</si>
  <si>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</si>
  <si>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</si>
  <si>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</si>
  <si>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</si>
  <si>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</si>
  <si>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</si>
  <si>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</si>
  <si>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</si>
  <si>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</si>
  <si>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</si>
  <si>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</si>
  <si>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</si>
  <si>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</si>
  <si>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</si>
  <si>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</si>
  <si>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</si>
  <si>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</si>
  <si>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</si>
  <si>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</si>
  <si>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</si>
  <si>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</si>
  <si>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</si>
  <si>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</si>
  <si>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</si>
  <si>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</si>
  <si>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</si>
  <si>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</si>
  <si>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</si>
  <si>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</si>
  <si>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</si>
  <si>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</si>
  <si>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</si>
  <si>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</si>
  <si>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</si>
  <si>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</si>
  <si>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</si>
  <si>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</si>
  <si>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</si>
  <si>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</si>
  <si>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</si>
  <si>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</si>
  <si>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</si>
  <si>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</si>
  <si>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</si>
  <si>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</si>
  <si>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</si>
  <si>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</si>
  <si>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</si>
  <si>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</si>
  <si>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</si>
  <si>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</si>
  <si>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</si>
  <si>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</si>
  <si>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</si>
  <si>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</si>
  <si>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</si>
  <si>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</si>
  <si>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</si>
  <si>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</si>
  <si>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</si>
  <si>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</si>
  <si>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</si>
  <si>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</si>
  <si>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</si>
  <si>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</si>
  <si>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</si>
  <si>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</si>
  <si>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</si>
  <si>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</si>
  <si>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</si>
  <si>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</si>
  <si>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</si>
  <si>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</si>
  <si>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</si>
  <si>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</si>
  <si>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</si>
  <si>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</si>
  <si>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</si>
  <si>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</si>
  <si>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</si>
  <si>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</si>
  <si>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</si>
  <si>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</si>
  <si>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</si>
  <si>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</si>
  <si>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</si>
  <si>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</si>
  <si>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</si>
  <si>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</si>
  <si>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</si>
  <si>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</si>
  <si>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</si>
  <si>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</si>
  <si>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</si>
  <si>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</si>
  <si>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</si>
  <si>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</si>
  <si>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</si>
  <si>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</si>
  <si>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</si>
  <si>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</si>
  <si>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</si>
  <si>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</si>
  <si>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</si>
  <si>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</si>
  <si>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</si>
  <si>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</si>
  <si>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</si>
  <si>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</si>
  <si>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</si>
  <si>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</si>
  <si>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</si>
  <si>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</si>
  <si>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</si>
  <si>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</si>
  <si>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</si>
  <si>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</si>
  <si>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</si>
  <si>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</si>
  <si>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</si>
  <si>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</si>
  <si>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</si>
  <si>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</si>
  <si>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</si>
  <si>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</si>
  <si>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</si>
  <si>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</si>
  <si>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</si>
  <si>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</si>
  <si>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</si>
  <si>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</si>
  <si>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</si>
  <si>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</si>
  <si>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</si>
  <si>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</si>
  <si>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</si>
  <si>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</si>
  <si>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</si>
  <si>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</si>
  <si>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</si>
  <si>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</si>
  <si>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</si>
  <si>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</si>
  <si>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</si>
  <si>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</si>
  <si>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</si>
  <si>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</si>
  <si>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</si>
  <si>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</si>
  <si>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</si>
  <si>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</si>
  <si>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</si>
  <si>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</si>
  <si>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</si>
  <si>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</si>
  <si>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</si>
  <si>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</si>
  <si>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</si>
  <si>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</si>
  <si>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</si>
  <si>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</si>
  <si>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</si>
  <si>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</si>
  <si>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</si>
  <si>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</si>
  <si>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</si>
  <si>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</si>
  <si>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</si>
  <si>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</si>
  <si>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</si>
  <si>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</si>
  <si>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</si>
  <si>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</si>
  <si>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</si>
  <si>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</si>
  <si>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</si>
  <si>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</si>
  <si>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</si>
  <si>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</si>
  <si>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</si>
  <si>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</si>
  <si>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</si>
  <si>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</si>
  <si>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</si>
  <si>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</si>
  <si>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</si>
  <si>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</si>
  <si>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</si>
  <si>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</si>
  <si>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</si>
  <si>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</si>
  <si>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</si>
  <si>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</si>
  <si>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</si>
  <si>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</si>
  <si>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</si>
  <si>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</si>
  <si>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</si>
  <si>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</si>
  <si>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</si>
  <si>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</si>
  <si>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</si>
  <si>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</si>
  <si>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</si>
  <si>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</si>
  <si>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</si>
  <si>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</si>
  <si>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</si>
  <si>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</si>
  <si>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</si>
  <si>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</si>
  <si>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</si>
  <si>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</si>
  <si>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</si>
  <si>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</si>
  <si>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</si>
  <si>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</si>
  <si>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</si>
  <si>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</si>
  <si>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</si>
  <si>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</si>
  <si>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</si>
  <si>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</si>
  <si>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</si>
  <si>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</si>
  <si>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</si>
  <si>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</si>
  <si>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</si>
  <si>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</si>
  <si>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</si>
  <si>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</si>
  <si>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</si>
  <si>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</si>
  <si>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</si>
  <si>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</si>
  <si>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</si>
  <si>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</si>
  <si>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</si>
  <si>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</si>
  <si>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</si>
  <si>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</si>
  <si>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</si>
  <si>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</si>
  <si>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</si>
  <si>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</si>
  <si>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</si>
  <si>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</si>
  <si>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</si>
  <si>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</si>
  <si>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</si>
  <si>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</si>
  <si>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</si>
  <si>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</si>
  <si>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</si>
  <si>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</si>
  <si>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</si>
  <si>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</si>
  <si>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</si>
  <si>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</si>
  <si>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</si>
  <si>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</si>
  <si>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</si>
  <si>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</si>
  <si>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</si>
  <si>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</si>
  <si>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</si>
  <si>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</si>
  <si>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</si>
  <si>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</si>
  <si>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</si>
  <si>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</si>
  <si>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</si>
  <si>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</si>
  <si>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</si>
  <si>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</si>
  <si>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</si>
  <si>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</si>
  <si>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</si>
  <si>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</si>
  <si>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</si>
  <si>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</si>
  <si>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</si>
  <si>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</si>
  <si>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</si>
  <si>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</si>
  <si>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</si>
  <si>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</si>
  <si>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</si>
  <si>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</si>
  <si>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</si>
  <si>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</si>
  <si>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</si>
  <si>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</si>
  <si>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</si>
  <si>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</si>
  <si>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</si>
  <si>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</si>
  <si>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</si>
  <si>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</si>
  <si>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</si>
  <si>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</si>
  <si>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</si>
  <si>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</si>
  <si>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</si>
  <si>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</si>
  <si>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</si>
  <si>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</si>
  <si>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</si>
  <si>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</si>
  <si>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</si>
  <si>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</si>
  <si>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</si>
  <si>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</si>
  <si>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</si>
  <si>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</si>
  <si>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</si>
  <si>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</si>
  <si>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</si>
  <si>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</si>
  <si>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</si>
  <si>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</si>
  <si>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</si>
  <si>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</si>
  <si>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</si>
  <si>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</si>
  <si>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</si>
  <si>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</si>
  <si>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</si>
  <si>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</si>
  <si>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</si>
  <si>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</si>
  <si>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</si>
  <si>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</si>
  <si>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</si>
  <si>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</si>
  <si>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</si>
  <si>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</si>
  <si>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</si>
  <si>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</si>
  <si>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</si>
  <si>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</si>
  <si>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</si>
  <si>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</si>
  <si>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</si>
  <si>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</si>
  <si>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</si>
  <si>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</si>
  <si>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</si>
  <si>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</si>
  <si>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</si>
  <si>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</si>
  <si>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</si>
  <si>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</si>
  <si>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</si>
  <si>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</si>
  <si>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</si>
  <si>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</si>
  <si>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</si>
  <si>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</si>
  <si>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</si>
  <si>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</si>
  <si>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</si>
  <si>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</si>
  <si>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</si>
  <si>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</si>
  <si>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</si>
  <si>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</si>
  <si>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</si>
  <si>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</si>
  <si>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</si>
  <si>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</si>
  <si>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</si>
  <si>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</si>
  <si>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</si>
  <si>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</si>
  <si>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</si>
  <si>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</si>
  <si>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</si>
  <si>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</si>
  <si>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</si>
  <si>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</si>
  <si>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</si>
  <si>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</si>
  <si>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</si>
  <si>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</si>
  <si>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</si>
  <si>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</si>
  <si>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</si>
  <si>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</si>
  <si>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</si>
  <si>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</si>
  <si>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</si>
  <si>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</si>
  <si>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</si>
  <si>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</si>
  <si>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</si>
  <si>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</si>
  <si>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</si>
  <si>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</si>
  <si>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</si>
  <si>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</si>
  <si>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</si>
  <si>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</si>
  <si>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</si>
  <si>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</si>
  <si>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</si>
  <si>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</si>
  <si>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</si>
  <si>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</si>
  <si>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</si>
  <si>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</si>
  <si>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</si>
  <si>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</si>
  <si>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</si>
  <si>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</si>
  <si>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</si>
  <si>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</si>
  <si>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</si>
  <si>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</si>
  <si>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</si>
  <si>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</si>
  <si>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</si>
  <si>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</si>
  <si>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</si>
  <si>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</si>
  <si>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</si>
  <si>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</si>
  <si>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</si>
  <si>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</si>
  <si>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</si>
  <si>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</si>
  <si>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</si>
  <si>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</si>
  <si>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</si>
  <si>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</si>
  <si>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</si>
  <si>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</si>
  <si>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</si>
  <si>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</si>
  <si>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</si>
  <si>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</si>
  <si>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</si>
  <si>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</si>
  <si>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</si>
  <si>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</si>
  <si>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</si>
  <si>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</si>
  <si>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</si>
  <si>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</si>
  <si>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</si>
  <si>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</si>
  <si>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</si>
  <si>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</si>
  <si>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</si>
  <si>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</si>
  <si>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</si>
  <si>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</si>
  <si>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</si>
  <si>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</si>
  <si>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</si>
  <si>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</si>
  <si>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</si>
  <si>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</si>
  <si>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</si>
  <si>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</si>
  <si>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</si>
  <si>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</si>
  <si>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</si>
  <si>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</si>
  <si>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</si>
  <si>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</si>
  <si>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</si>
  <si>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</si>
  <si>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</si>
  <si>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</si>
  <si>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</si>
  <si>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</si>
  <si>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</si>
  <si>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</si>
  <si>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</si>
  <si>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</si>
  <si>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</si>
  <si>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</si>
  <si>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</si>
  <si>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</si>
  <si>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</si>
  <si>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</si>
  <si>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</si>
  <si>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</si>
  <si>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</si>
  <si>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</si>
  <si>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</si>
  <si>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</si>
  <si>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</si>
  <si>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</si>
  <si>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</si>
  <si>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</si>
  <si>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</si>
  <si>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</si>
  <si>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</si>
  <si>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</si>
  <si>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</si>
  <si>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</si>
  <si>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</si>
  <si>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</si>
  <si>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</si>
  <si>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</si>
  <si>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</si>
  <si>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</si>
  <si>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</si>
  <si>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</si>
  <si>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</si>
  <si>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</si>
  <si>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</si>
  <si>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</si>
  <si>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</si>
  <si>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</si>
  <si>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</si>
  <si>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</si>
  <si>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</si>
  <si>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</si>
  <si>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</si>
  <si>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</si>
  <si>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</si>
  <si>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</si>
  <si>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</si>
  <si>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</si>
  <si>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</si>
  <si>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</si>
  <si>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</si>
  <si>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</si>
  <si>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</si>
  <si>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</si>
  <si>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</si>
  <si>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</si>
  <si>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</si>
  <si>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</si>
  <si>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</si>
  <si>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</si>
  <si>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</si>
  <si>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</si>
  <si>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</si>
  <si>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</si>
  <si>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</si>
  <si>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</si>
  <si>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</si>
  <si>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</si>
  <si>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</si>
  <si>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</si>
  <si>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</si>
  <si>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</si>
  <si>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</si>
  <si>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</si>
  <si>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</si>
  <si>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</si>
  <si>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</si>
  <si>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</si>
  <si>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</si>
  <si>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</si>
  <si>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</si>
  <si>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</si>
  <si>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</si>
  <si>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</si>
  <si>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</si>
  <si>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</si>
  <si>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</si>
  <si>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</si>
  <si>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</si>
  <si>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</si>
  <si>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</si>
  <si>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</si>
  <si>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</si>
  <si>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</si>
  <si>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</si>
  <si>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</si>
  <si>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</si>
  <si>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</si>
  <si>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</si>
  <si>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</si>
  <si>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</si>
  <si>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</si>
  <si>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</si>
  <si>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</si>
  <si>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</si>
  <si>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</si>
  <si>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</si>
  <si>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</si>
  <si>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</si>
  <si>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</si>
  <si>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</si>
  <si>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</si>
  <si>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</si>
  <si>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</si>
  <si>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</si>
  <si>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</si>
  <si>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</si>
  <si>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</si>
  <si>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</si>
  <si>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</si>
  <si>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</si>
  <si>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</si>
  <si>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</si>
  <si>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</si>
  <si>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</si>
  <si>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</si>
  <si>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</si>
  <si>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</si>
  <si>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</si>
  <si>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</si>
  <si>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</si>
  <si>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</si>
  <si>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</si>
  <si>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</si>
  <si>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</si>
  <si>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</si>
  <si>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</si>
  <si>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</si>
  <si>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</si>
  <si>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</si>
  <si>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</si>
  <si>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</si>
  <si>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</si>
  <si>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</si>
  <si>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</si>
  <si>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</si>
  <si>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</si>
  <si>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</si>
  <si>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</si>
  <si>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</si>
  <si>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</si>
  <si>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</si>
  <si>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</si>
  <si>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</si>
  <si>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</si>
  <si>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</si>
  <si>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</si>
  <si>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</si>
  <si>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</si>
  <si>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</si>
  <si>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</si>
  <si>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</si>
  <si>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</si>
  <si>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</si>
  <si>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</si>
  <si>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</si>
  <si>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</si>
  <si>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</si>
  <si>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</si>
  <si>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</si>
  <si>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</si>
  <si>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</si>
  <si>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</si>
  <si>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</si>
  <si>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</si>
  <si>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</si>
  <si>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</si>
  <si>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</si>
  <si>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</si>
  <si>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</si>
  <si>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</si>
  <si>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</si>
  <si>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</si>
  <si>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</si>
  <si>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</si>
  <si>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</si>
  <si>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</si>
  <si>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</si>
  <si>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</si>
  <si>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</si>
  <si>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</si>
  <si>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</si>
  <si>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</si>
  <si>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</si>
  <si>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</si>
  <si>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</si>
  <si>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</si>
  <si>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</si>
  <si>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</si>
  <si>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</si>
  <si>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</si>
  <si>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</si>
  <si>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</si>
  <si>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</si>
  <si>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</si>
  <si>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</si>
  <si>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</si>
  <si>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</si>
  <si>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</si>
  <si>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</si>
  <si>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</si>
  <si>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</si>
  <si>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</si>
  <si>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</si>
  <si>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</si>
  <si>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</si>
  <si>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</si>
  <si>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</si>
  <si>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</si>
  <si>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</si>
  <si>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</si>
  <si>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</si>
  <si>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</si>
  <si>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</si>
  <si>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</si>
  <si>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</si>
  <si>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</si>
  <si>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</si>
  <si>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</si>
  <si>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</si>
  <si>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</si>
  <si>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</si>
  <si>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</si>
  <si>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</si>
  <si>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</si>
  <si>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</si>
  <si>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</si>
  <si>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</si>
  <si>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</si>
  <si>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</si>
  <si>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</si>
  <si>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</si>
  <si>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</si>
  <si>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</si>
  <si>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</si>
  <si>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</si>
  <si>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</si>
  <si>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</si>
  <si>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</si>
  <si>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</si>
  <si>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</si>
  <si>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</si>
  <si>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</si>
  <si>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</si>
  <si>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</si>
  <si>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</si>
  <si>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</si>
  <si>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</si>
  <si>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</si>
  <si>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</si>
  <si>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</si>
  <si>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</si>
  <si>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</si>
  <si>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</si>
  <si>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</si>
  <si>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</si>
  <si>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</si>
  <si>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</si>
  <si>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</si>
  <si>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</si>
  <si>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</si>
  <si>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</si>
  <si>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</si>
  <si>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</si>
  <si>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</si>
  <si>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</si>
  <si>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</si>
  <si>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</si>
  <si>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</si>
  <si>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</si>
  <si>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</si>
  <si>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</si>
  <si>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</si>
  <si>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</si>
  <si>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</si>
  <si>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</si>
  <si>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</si>
  <si>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</si>
  <si>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</si>
  <si>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</si>
  <si>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</si>
  <si>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</si>
  <si>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</si>
  <si>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</si>
  <si>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</si>
  <si>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</si>
  <si>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</si>
  <si>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</si>
  <si>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</si>
  <si>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</si>
  <si>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</si>
  <si>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</si>
  <si>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</si>
  <si>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</si>
  <si>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</si>
  <si>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</si>
  <si>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</si>
  <si>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</si>
  <si>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</si>
  <si>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</si>
  <si>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</si>
  <si>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</si>
  <si>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</si>
  <si>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</si>
  <si>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</si>
  <si>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</si>
  <si>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</si>
  <si>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</si>
  <si>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</si>
  <si>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</si>
  <si>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</si>
  <si>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</si>
  <si>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</si>
  <si>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</si>
  <si>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</si>
  <si>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</si>
  <si>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</si>
  <si>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</si>
  <si>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</si>
  <si>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</si>
  <si>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</si>
  <si>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</si>
  <si>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</si>
  <si>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</si>
  <si>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</si>
  <si>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</si>
  <si>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</si>
  <si>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</si>
  <si>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</si>
  <si>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</si>
  <si>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</si>
  <si>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</si>
  <si>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</si>
  <si>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</si>
  <si>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</si>
  <si>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</si>
  <si>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</si>
  <si>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</si>
  <si>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</si>
  <si>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</si>
  <si>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</si>
  <si>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</si>
  <si>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</si>
  <si>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</si>
  <si>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</si>
  <si>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</si>
  <si>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</si>
  <si>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</si>
  <si>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</si>
  <si>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</si>
  <si>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</si>
  <si>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</si>
  <si>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</si>
  <si>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</si>
  <si>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</si>
  <si>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</si>
  <si>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</si>
  <si>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</si>
  <si>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</si>
  <si>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</si>
  <si>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</si>
  <si>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</si>
  <si>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</si>
  <si>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</si>
  <si>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</si>
  <si>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</si>
  <si>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</si>
  <si>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</si>
  <si>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</si>
  <si>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</si>
  <si>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</si>
  <si>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</si>
  <si>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</si>
  <si>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</si>
  <si>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</si>
  <si>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</si>
  <si>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</si>
  <si>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</si>
  <si>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</si>
  <si>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</si>
  <si>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</si>
  <si>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</si>
  <si>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</si>
  <si>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</si>
  <si>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</si>
  <si>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</si>
  <si>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</si>
  <si>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</si>
  <si>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</si>
  <si>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</si>
  <si>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</si>
  <si>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</si>
  <si>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</si>
  <si>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</si>
  <si>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</si>
  <si>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</si>
  <si>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</si>
  <si>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</si>
  <si>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</si>
  <si>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</si>
  <si>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</si>
  <si>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</si>
  <si>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</si>
  <si>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</si>
  <si>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</si>
  <si>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</si>
  <si>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</si>
  <si>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</si>
  <si>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</si>
  <si>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</si>
  <si>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</si>
  <si>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</si>
  <si>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</si>
  <si>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</si>
  <si>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</si>
  <si>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</si>
  <si>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</si>
  <si>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</si>
  <si>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</si>
  <si>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</si>
  <si>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</si>
  <si>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</si>
  <si>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</si>
  <si>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</si>
  <si>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</si>
  <si>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</si>
  <si>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</si>
  <si>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</si>
  <si>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</si>
  <si>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</si>
  <si>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</si>
  <si>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</si>
  <si>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</si>
  <si>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</si>
  <si>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</si>
  <si>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</si>
  <si>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</si>
  <si>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</si>
  <si>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</si>
  <si>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</si>
  <si>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</si>
  <si>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</si>
  <si>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</si>
  <si>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</si>
  <si>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</si>
  <si>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</si>
  <si>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</si>
  <si>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</si>
  <si>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</si>
  <si>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</si>
  <si>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</si>
  <si>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</si>
  <si>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</si>
  <si>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</si>
  <si>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</si>
  <si>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</si>
  <si>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</si>
  <si>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</si>
  <si>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</si>
  <si>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</si>
  <si>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</si>
  <si>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</si>
  <si>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</si>
  <si>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</si>
  <si>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</si>
  <si>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</si>
  <si>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</si>
  <si>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</si>
  <si>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</si>
  <si>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</si>
  <si>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</si>
  <si>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</si>
  <si>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</si>
  <si>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</si>
  <si>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</si>
  <si>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</si>
  <si>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</si>
  <si>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</si>
  <si>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</si>
  <si>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</si>
  <si>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</si>
  <si>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</si>
  <si>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</si>
  <si>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</si>
  <si>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</si>
  <si>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</si>
  <si>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</si>
  <si>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</si>
  <si>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</si>
  <si>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</si>
  <si>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</si>
  <si>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</si>
  <si>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</si>
  <si>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</si>
  <si>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</si>
  <si>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</si>
  <si>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</si>
  <si>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</si>
  <si>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</si>
  <si>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</si>
  <si>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</si>
  <si>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</si>
  <si>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</si>
  <si>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</si>
  <si>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</si>
  <si>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</si>
  <si>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</si>
  <si>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</si>
  <si>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</si>
  <si>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</si>
  <si>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</si>
  <si>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</si>
  <si>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</si>
  <si>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</si>
  <si>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</si>
  <si>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</si>
  <si>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</si>
  <si>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</si>
  <si>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</si>
  <si>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</si>
  <si>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</si>
  <si>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</si>
  <si>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</si>
  <si>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</si>
  <si>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</si>
  <si>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</si>
  <si>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</si>
  <si>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</si>
  <si>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</si>
  <si>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</si>
  <si>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</si>
  <si>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</si>
  <si>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</si>
  <si>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</si>
  <si>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</si>
  <si>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</si>
  <si>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</si>
  <si>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</si>
  <si>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</si>
  <si>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</si>
  <si>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</si>
  <si>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</si>
  <si>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</si>
  <si>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</si>
  <si>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</si>
  <si>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</si>
  <si>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</si>
  <si>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</si>
  <si>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</si>
  <si>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</si>
  <si>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</si>
  <si>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</si>
  <si>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</si>
  <si>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</si>
  <si>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</si>
  <si>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</si>
  <si>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</si>
  <si>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</si>
  <si>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</si>
  <si>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</si>
  <si>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</si>
  <si>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</si>
  <si>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</si>
  <si>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</si>
  <si>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</si>
  <si>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</si>
  <si>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</si>
  <si>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</si>
  <si>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</si>
  <si>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</si>
  <si>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</si>
  <si>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</si>
  <si>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</si>
  <si>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</si>
  <si>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</si>
  <si>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</si>
  <si>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</si>
  <si>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</si>
  <si>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</si>
  <si>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</si>
  <si>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</si>
  <si>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</si>
  <si>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</si>
  <si>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</si>
  <si>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</si>
  <si>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</si>
  <si>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</si>
  <si>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</si>
  <si>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</si>
  <si>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</si>
  <si>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</si>
  <si>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</si>
  <si>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</si>
  <si>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</si>
  <si>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</si>
  <si>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</si>
  <si>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</si>
  <si>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</si>
  <si>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</si>
  <si>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</si>
  <si>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</si>
  <si>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</si>
  <si>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</si>
  <si>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</si>
  <si>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</si>
  <si>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</si>
  <si>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</si>
  <si>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</si>
  <si>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</si>
  <si>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</si>
  <si>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</si>
  <si>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</si>
  <si>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</si>
  <si>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</si>
  <si>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</si>
  <si>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</si>
  <si>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</si>
  <si>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</si>
  <si>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</si>
  <si>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</si>
  <si>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</si>
  <si>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</si>
  <si>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</si>
  <si>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</si>
  <si>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</si>
  <si>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</si>
  <si>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</si>
  <si>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</si>
  <si>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</si>
  <si>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</si>
  <si>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</si>
  <si>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</si>
  <si>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</si>
  <si>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</si>
  <si>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</si>
  <si>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</si>
  <si>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</si>
  <si>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</si>
  <si>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</si>
  <si>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</si>
  <si>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</si>
  <si>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</si>
  <si>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</si>
  <si>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</si>
  <si>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</si>
  <si>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</si>
  <si>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</si>
  <si>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</si>
  <si>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</si>
  <si>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</si>
  <si>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</si>
  <si>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</si>
  <si>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</si>
  <si>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</si>
  <si>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</si>
  <si>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</si>
  <si>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</si>
  <si>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</si>
  <si>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</si>
  <si>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</si>
  <si>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</si>
  <si>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</si>
  <si>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</si>
  <si>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</si>
  <si>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</si>
  <si>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</si>
  <si>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</si>
  <si>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</si>
  <si>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</si>
  <si>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</si>
  <si>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</si>
  <si>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</si>
  <si>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</si>
  <si>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</si>
  <si>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</si>
  <si>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</si>
  <si>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</si>
  <si>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</si>
  <si>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</si>
  <si>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</si>
  <si>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</si>
  <si>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</si>
  <si>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</si>
  <si>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</si>
  <si>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</si>
  <si>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</si>
  <si>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</si>
  <si>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</si>
  <si>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</si>
  <si>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</si>
  <si>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</si>
  <si>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</si>
  <si>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</si>
  <si>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</si>
  <si>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</si>
  <si>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</si>
  <si>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</si>
  <si>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</si>
  <si>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</si>
  <si>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</si>
  <si>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</si>
  <si>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</si>
  <si>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</si>
  <si>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</si>
  <si>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</si>
  <si>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</si>
  <si>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</si>
  <si>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</si>
  <si>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</si>
  <si>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</si>
  <si>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</si>
  <si>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</si>
  <si>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</si>
  <si>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</si>
  <si>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</si>
  <si>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</si>
  <si>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</si>
  <si>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</si>
  <si>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</si>
  <si>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</si>
  <si>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</si>
  <si>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</si>
  <si>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</si>
  <si>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</si>
  <si>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</si>
  <si>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</si>
  <si>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</si>
  <si>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</si>
  <si>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</si>
  <si>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</si>
  <si>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</si>
  <si>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</si>
  <si>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</si>
  <si>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</si>
  <si>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</si>
  <si>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</si>
  <si>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</si>
  <si>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</si>
  <si>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</si>
  <si>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</si>
  <si>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</si>
  <si>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</si>
  <si>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</si>
  <si>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</si>
  <si>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</si>
  <si>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</si>
  <si>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</si>
  <si>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</si>
  <si>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</si>
  <si>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</si>
  <si>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</si>
  <si>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</si>
  <si>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</si>
  <si>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</si>
  <si>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</si>
  <si>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</si>
  <si>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</si>
  <si>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</si>
  <si>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</si>
  <si>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</si>
  <si>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</si>
  <si>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</si>
  <si>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</si>
  <si>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</si>
  <si>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</si>
  <si>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</si>
  <si>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</si>
  <si>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</si>
  <si>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</si>
  <si>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</si>
  <si>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</si>
  <si>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</si>
  <si>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</si>
  <si>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</si>
  <si>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</si>
  <si>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</si>
  <si>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</si>
  <si>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</si>
  <si>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</si>
  <si>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</si>
  <si>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</si>
  <si>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</si>
  <si>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</si>
  <si>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</si>
  <si>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</si>
  <si>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</si>
  <si>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</si>
  <si>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</si>
  <si>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</si>
  <si>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</si>
  <si>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</si>
  <si>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</si>
  <si>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</si>
  <si>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</si>
  <si>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</si>
  <si>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</si>
  <si>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</si>
  <si>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</si>
  <si>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</si>
  <si>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</si>
  <si>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</si>
  <si>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</si>
  <si>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</si>
  <si>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</si>
  <si>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</si>
  <si>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</si>
  <si>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</si>
  <si>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</si>
  <si>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</si>
  <si>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</si>
  <si>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</si>
  <si>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</si>
  <si>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</si>
  <si>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</si>
  <si>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</si>
  <si>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</si>
  <si>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</si>
  <si>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</si>
  <si>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</si>
  <si>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</si>
  <si>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</si>
  <si>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</si>
  <si>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</si>
  <si>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</si>
  <si>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</si>
  <si>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</si>
  <si>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</si>
  <si>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</si>
  <si>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</si>
  <si>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</si>
  <si>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</si>
  <si>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</si>
  <si>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</si>
  <si>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</si>
  <si>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</si>
  <si>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</si>
  <si>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</si>
  <si>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</si>
  <si>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</si>
  <si>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</si>
  <si>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</si>
  <si>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</si>
  <si>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</si>
  <si>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</si>
  <si>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</si>
  <si>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</si>
  <si>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</si>
  <si>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</si>
  <si>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</si>
  <si>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</si>
  <si>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</si>
  <si>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</si>
  <si>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</si>
  <si>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</si>
  <si>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</si>
  <si>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</si>
  <si>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</si>
  <si>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</si>
  <si>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</si>
  <si>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</si>
  <si>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</si>
  <si>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</si>
  <si>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</si>
  <si>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</si>
  <si>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</si>
  <si>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</si>
  <si>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</si>
  <si>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</si>
  <si>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</si>
  <si>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</si>
  <si>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</si>
  <si>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</si>
  <si>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</si>
  <si>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</si>
  <si>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</si>
  <si>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</si>
  <si>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</si>
  <si>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</si>
  <si>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</si>
  <si>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</si>
  <si>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</si>
  <si>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</si>
  <si>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</si>
  <si>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</si>
  <si>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</si>
  <si>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</si>
  <si>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</si>
  <si>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</si>
  <si>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</si>
  <si>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</si>
  <si>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</si>
  <si>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</si>
  <si>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</si>
  <si>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</si>
  <si>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</si>
  <si>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</si>
  <si>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</si>
  <si>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</si>
  <si>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</si>
  <si>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</si>
  <si>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</si>
  <si>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</si>
  <si>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</si>
  <si>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</si>
  <si>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</si>
  <si>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</si>
  <si>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</si>
  <si>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</si>
  <si>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</si>
  <si>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</si>
  <si>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</si>
  <si>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</si>
  <si>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</si>
  <si>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</si>
  <si>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</si>
  <si>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</si>
  <si>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</si>
  <si>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</si>
  <si>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</si>
  <si>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</si>
  <si>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</si>
  <si>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</si>
  <si>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</si>
  <si>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</si>
  <si>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</si>
  <si>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</si>
  <si>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</si>
  <si>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</si>
  <si>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</si>
  <si>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</si>
  <si>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</si>
  <si>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</si>
  <si>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</si>
  <si>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</si>
  <si>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</si>
  <si>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</si>
  <si>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</si>
  <si>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</si>
  <si>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</si>
  <si>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</si>
  <si>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</si>
  <si>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</si>
  <si>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</si>
  <si>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</si>
  <si>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</si>
  <si>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</si>
  <si>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</si>
  <si>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</si>
  <si>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</si>
  <si>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</si>
  <si>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</si>
  <si>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</si>
  <si>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</si>
  <si>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</si>
  <si>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</si>
  <si>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</si>
  <si>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</si>
  <si>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</si>
  <si>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</si>
  <si>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</si>
  <si>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</si>
  <si>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</si>
  <si>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</si>
  <si>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</si>
  <si>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</si>
  <si>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</si>
  <si>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</si>
  <si>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</si>
  <si>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</si>
  <si>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</si>
  <si>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</si>
  <si>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</si>
  <si>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</si>
  <si>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</si>
  <si>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</si>
  <si>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</si>
  <si>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</si>
  <si>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</si>
  <si>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</si>
  <si>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</si>
  <si>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</si>
  <si>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</si>
  <si>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</si>
  <si>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</si>
  <si>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</si>
  <si>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</si>
  <si>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</si>
  <si>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</si>
  <si>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</si>
  <si>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</si>
  <si>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</si>
  <si>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</si>
  <si>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</si>
  <si>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</si>
  <si>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</si>
  <si>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</si>
  <si>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</si>
  <si>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</si>
  <si>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</si>
  <si>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</si>
  <si>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</si>
  <si>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</si>
  <si>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</si>
  <si>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</si>
  <si>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</si>
  <si>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</si>
  <si>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</si>
  <si>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</si>
  <si>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</si>
  <si>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</si>
  <si>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</si>
  <si>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</si>
  <si>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</si>
  <si>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</si>
  <si>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</si>
  <si>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</si>
  <si>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</si>
  <si>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</si>
  <si>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</si>
  <si>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</si>
  <si>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</si>
  <si>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</si>
  <si>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</si>
  <si>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</si>
  <si>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</si>
  <si>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</si>
  <si>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</si>
  <si>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</si>
  <si>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</si>
  <si>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</si>
  <si>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</si>
  <si>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</si>
  <si>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</si>
  <si>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</si>
  <si>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</si>
  <si>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</si>
  <si>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</si>
  <si>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</si>
  <si>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</si>
  <si>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</si>
  <si>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</si>
  <si>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</si>
  <si>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</si>
  <si>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</si>
  <si>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</si>
  <si>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</si>
  <si>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</si>
  <si>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</si>
  <si>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</si>
  <si>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</si>
  <si>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</si>
  <si>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</si>
  <si>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</si>
  <si>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</si>
  <si>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</si>
  <si>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</si>
  <si>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</si>
  <si>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</si>
  <si>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</si>
  <si>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</si>
  <si>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</si>
  <si>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</si>
  <si>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</si>
  <si>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</si>
  <si>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</si>
  <si>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</si>
  <si>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</si>
  <si>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</si>
  <si>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</si>
  <si>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</si>
  <si>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</si>
  <si>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</si>
  <si>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</si>
  <si>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</si>
  <si>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</si>
  <si>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</si>
  <si>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</si>
  <si>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</si>
  <si>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</si>
  <si>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</si>
  <si>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</si>
  <si>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</si>
  <si>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</si>
  <si>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</si>
  <si>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</si>
  <si>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</si>
  <si>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</si>
  <si>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</si>
  <si>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</si>
  <si>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</si>
  <si>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</si>
  <si>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</si>
  <si>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</si>
  <si>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</si>
  <si>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</si>
  <si>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</si>
  <si>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</si>
  <si>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</si>
  <si>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</si>
  <si>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</si>
  <si>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</si>
  <si>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</si>
  <si>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</si>
  <si>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</si>
  <si>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</si>
  <si>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</si>
  <si>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</si>
  <si>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</si>
  <si>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</si>
  <si>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</si>
  <si>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</si>
  <si>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</si>
  <si>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</si>
  <si>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</si>
  <si>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</si>
  <si>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</si>
  <si>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</si>
  <si>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</si>
  <si>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</si>
  <si>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</si>
  <si>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</si>
  <si>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</si>
  <si>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</si>
  <si>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</si>
  <si>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</si>
  <si>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</si>
  <si>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</si>
  <si>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</si>
  <si>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</si>
  <si>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</si>
  <si>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</si>
  <si>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</si>
  <si>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</si>
  <si>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</si>
  <si>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</si>
  <si>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</si>
  <si>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</si>
  <si>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</si>
  <si>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</si>
  <si>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</si>
  <si>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</si>
  <si>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</si>
  <si>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</si>
  <si>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</si>
  <si>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</si>
  <si>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</si>
  <si>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</si>
  <si>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</si>
  <si>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</si>
  <si>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</si>
  <si>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</si>
  <si>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</si>
  <si>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</si>
  <si>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</si>
  <si>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</si>
  <si>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</si>
  <si>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</si>
  <si>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</si>
  <si>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</si>
  <si>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</si>
  <si>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</si>
  <si>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</si>
  <si>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</si>
  <si>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</si>
  <si>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</si>
  <si>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</si>
  <si>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</si>
  <si>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</si>
  <si>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</si>
  <si>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</si>
  <si>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</si>
  <si>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</si>
  <si>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</si>
  <si>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</si>
  <si>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</si>
  <si>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</si>
  <si>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</si>
  <si>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</si>
  <si>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</si>
  <si>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</si>
  <si>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</si>
  <si>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</si>
  <si>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</si>
  <si>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</si>
  <si>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</si>
  <si>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</si>
  <si>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</si>
  <si>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</si>
  <si>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</si>
  <si>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</si>
  <si>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</si>
  <si>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</si>
  <si>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</si>
  <si>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</si>
  <si>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</si>
  <si>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</si>
  <si>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</si>
  <si>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</si>
  <si>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</si>
  <si>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</si>
  <si>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</si>
  <si>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</si>
  <si>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</si>
  <si>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</si>
  <si>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</si>
  <si>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</si>
  <si>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</si>
  <si>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</si>
  <si>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</si>
  <si>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</si>
  <si>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</si>
  <si>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</si>
  <si>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</si>
  <si>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</si>
  <si>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</si>
  <si>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</si>
  <si>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</si>
  <si>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</si>
  <si>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</si>
  <si>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</si>
  <si>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</si>
  <si>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</si>
  <si>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</si>
  <si>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</si>
  <si>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</si>
  <si>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</si>
  <si>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</si>
  <si>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</si>
  <si>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</si>
  <si>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</si>
  <si>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</si>
  <si>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</si>
  <si>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</si>
  <si>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</si>
  <si>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</si>
  <si>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</si>
  <si>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</si>
  <si>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</si>
  <si>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</si>
  <si>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</si>
  <si>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</si>
  <si>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</si>
  <si>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</si>
  <si>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</si>
  <si>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</si>
  <si>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</si>
  <si>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</si>
  <si>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</si>
  <si>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</si>
  <si>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</si>
  <si>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</si>
  <si>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</si>
  <si>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</si>
  <si>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</si>
  <si>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</si>
  <si>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</si>
  <si>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</si>
  <si>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</si>
  <si>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</si>
  <si>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</si>
  <si>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</si>
  <si>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</si>
  <si>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</si>
  <si>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</si>
  <si>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</si>
  <si>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</si>
  <si>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</si>
  <si>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</si>
  <si>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</si>
  <si>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</si>
  <si>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</si>
  <si>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</si>
  <si>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</si>
  <si>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</si>
  <si>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</si>
  <si>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</si>
  <si>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</si>
  <si>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</si>
  <si>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</si>
  <si>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</si>
  <si>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</si>
  <si>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</si>
  <si>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</si>
  <si>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</si>
  <si>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</si>
  <si>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</si>
  <si>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</si>
  <si>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</si>
  <si>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</si>
  <si>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</si>
  <si>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</si>
  <si>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</si>
  <si>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</si>
  <si>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</si>
  <si>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</si>
  <si>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</si>
  <si>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</si>
  <si>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</si>
  <si>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</si>
  <si>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</si>
  <si>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</si>
  <si>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</si>
  <si>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</si>
  <si>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</si>
  <si>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</si>
  <si>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</si>
  <si>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</si>
  <si>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</si>
  <si>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</si>
  <si>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</si>
  <si>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</si>
  <si>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</si>
  <si>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</si>
  <si>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</si>
  <si>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</si>
  <si>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</si>
  <si>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</si>
  <si>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</si>
  <si>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</si>
  <si>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</si>
  <si>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</si>
  <si>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</si>
  <si>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</si>
  <si>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</si>
  <si>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</si>
  <si>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</si>
  <si>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</si>
  <si>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</si>
  <si>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</si>
  <si>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</si>
  <si>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</si>
  <si>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</si>
  <si>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</si>
  <si>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</si>
  <si>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</si>
  <si>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</si>
  <si>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</si>
  <si>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</si>
  <si>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</si>
  <si>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</si>
  <si>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</si>
  <si>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</si>
  <si>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</si>
  <si>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</si>
  <si>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</si>
  <si>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</si>
  <si>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</si>
  <si>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</si>
  <si>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</si>
  <si>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</si>
  <si>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</si>
  <si>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</si>
  <si>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</si>
  <si>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</si>
  <si>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</si>
  <si>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</si>
  <si>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</si>
  <si>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</si>
  <si>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</si>
  <si>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</si>
  <si>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</si>
  <si>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</si>
  <si>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</si>
  <si>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</si>
  <si>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</si>
  <si>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</si>
  <si>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</si>
  <si>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</si>
  <si>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</si>
  <si>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</si>
  <si>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</si>
  <si>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</si>
  <si>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</si>
  <si>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</si>
  <si>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</si>
  <si>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</si>
  <si>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</si>
  <si>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</si>
  <si>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</si>
  <si>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</si>
  <si>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</si>
  <si>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</si>
  <si>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</si>
  <si>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</si>
  <si>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</si>
  <si>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</si>
  <si>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</si>
  <si>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</si>
  <si>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</si>
  <si>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</si>
  <si>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</si>
  <si>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</si>
  <si>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</si>
  <si>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</si>
  <si>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</si>
  <si>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</si>
  <si>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</si>
  <si>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</si>
  <si>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</si>
  <si>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</si>
  <si>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</si>
  <si>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</si>
  <si>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</si>
  <si>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</si>
  <si>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</si>
  <si>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</si>
  <si>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</si>
  <si>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</si>
  <si>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</si>
  <si>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</si>
  <si>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</si>
  <si>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</si>
  <si>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</si>
  <si>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</si>
  <si>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</si>
  <si>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</si>
  <si>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</si>
  <si>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</si>
  <si>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</si>
  <si>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</si>
  <si>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</si>
  <si>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</si>
  <si>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</si>
  <si>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</si>
  <si>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</si>
  <si>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</si>
  <si>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</si>
  <si>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</si>
  <si>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</si>
  <si>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</si>
  <si>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</si>
  <si>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</si>
  <si>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</si>
  <si>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</si>
  <si>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</si>
  <si>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</si>
  <si>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</si>
  <si>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</si>
  <si>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</si>
  <si>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</si>
  <si>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</si>
  <si>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</si>
  <si>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</si>
  <si>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</si>
  <si>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</si>
  <si>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</si>
  <si>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</si>
  <si>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</si>
  <si>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</si>
  <si>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</si>
  <si>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</si>
  <si>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</si>
  <si>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</si>
  <si>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</si>
  <si>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</si>
  <si>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</si>
  <si>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</si>
  <si>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</si>
  <si>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</si>
  <si>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</si>
  <si>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</si>
  <si>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</si>
  <si>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</si>
  <si>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</si>
  <si>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</si>
  <si>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</si>
  <si>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</si>
  <si>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</si>
  <si>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</si>
  <si>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</si>
  <si>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</si>
  <si>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</si>
  <si>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</si>
  <si>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</si>
  <si>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</si>
  <si>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</si>
  <si>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</si>
  <si>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</si>
  <si>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</si>
  <si>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</si>
  <si>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</si>
  <si>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</si>
  <si>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</si>
  <si>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</si>
  <si>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</si>
  <si>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</si>
  <si>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</si>
  <si>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</si>
  <si>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</si>
  <si>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</si>
  <si>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</si>
  <si>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</si>
  <si>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</si>
  <si>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</si>
  <si>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</si>
  <si>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</si>
  <si>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</si>
  <si>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</si>
  <si>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</si>
  <si>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</si>
  <si>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</si>
  <si>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</si>
  <si>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</si>
  <si>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</si>
  <si>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</si>
  <si>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</si>
  <si>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</si>
  <si>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</si>
  <si>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</si>
  <si>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</si>
  <si>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</si>
  <si>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</si>
  <si>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</si>
  <si>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</si>
  <si>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</si>
  <si>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</si>
  <si>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</si>
  <si>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</si>
  <si>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</si>
  <si>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</si>
  <si>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</si>
  <si>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</si>
  <si>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</si>
  <si>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</si>
  <si>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</si>
  <si>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</si>
  <si>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</si>
  <si>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</si>
  <si>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</si>
  <si>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</si>
  <si>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</si>
  <si>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</si>
  <si>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</si>
  <si>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</si>
  <si>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</si>
  <si>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</si>
  <si>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</si>
  <si>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</si>
  <si>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</si>
  <si>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</si>
  <si>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</si>
  <si>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</si>
  <si>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</si>
  <si>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</si>
  <si>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</si>
  <si>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</si>
  <si>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</si>
  <si>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</si>
  <si>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</si>
  <si>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</si>
  <si>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</si>
  <si>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</si>
  <si>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</si>
  <si>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</si>
  <si>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</si>
  <si>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</si>
  <si>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</si>
  <si>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</si>
  <si>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</si>
  <si>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</si>
  <si>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</si>
  <si>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</si>
  <si>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</si>
  <si>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</si>
  <si>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</si>
  <si>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</si>
  <si>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</si>
  <si>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</si>
  <si>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</si>
  <si>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</si>
  <si>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</si>
  <si>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</si>
  <si>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</si>
  <si>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</si>
  <si>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</si>
  <si>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</si>
  <si>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</si>
  <si>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</si>
  <si>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</si>
  <si>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</si>
  <si>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</si>
  <si>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</si>
  <si>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</si>
  <si>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</si>
  <si>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</si>
  <si>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</si>
  <si>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</si>
  <si>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</si>
  <si>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</si>
  <si>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</si>
  <si>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</si>
  <si>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</si>
  <si>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</si>
  <si>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</si>
  <si>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</si>
  <si>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</si>
  <si>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</si>
  <si>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</si>
  <si>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</si>
  <si>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</si>
  <si>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</si>
  <si>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</si>
  <si>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</si>
  <si>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</si>
  <si>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</si>
  <si>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</si>
  <si>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</si>
  <si>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</si>
  <si>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</si>
  <si>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</si>
  <si>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</si>
  <si>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</si>
  <si>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</si>
  <si>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</si>
  <si>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</si>
  <si>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</si>
  <si>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</si>
  <si>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</si>
  <si>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</si>
  <si>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</si>
  <si>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</si>
  <si>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</si>
  <si>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</si>
  <si>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</si>
  <si>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</si>
  <si>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</si>
  <si>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</si>
  <si>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</si>
  <si>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</si>
  <si>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</si>
  <si>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</si>
  <si>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</si>
  <si>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</si>
  <si>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</si>
  <si>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</si>
  <si>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</si>
  <si>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</si>
  <si>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</si>
  <si>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</si>
  <si>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</si>
  <si>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</si>
  <si>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</si>
  <si>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</si>
  <si>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</si>
  <si>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</si>
  <si>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</si>
  <si>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</si>
  <si>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</si>
  <si>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</si>
  <si>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</si>
  <si>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</si>
  <si>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</si>
  <si>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</si>
  <si>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</si>
  <si>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</si>
  <si>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</si>
  <si>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</si>
  <si>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</si>
  <si>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</si>
  <si>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</si>
  <si>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</si>
  <si>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</si>
  <si>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</si>
  <si>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</si>
  <si>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</si>
  <si>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</si>
  <si>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</si>
  <si>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</si>
  <si>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</si>
  <si>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</si>
  <si>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</si>
  <si>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</si>
  <si>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</si>
  <si>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</si>
  <si>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</si>
  <si>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</si>
  <si>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</si>
  <si>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</si>
  <si>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</si>
  <si>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</si>
  <si>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</si>
  <si>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</si>
  <si>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</si>
  <si>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</si>
  <si>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</si>
  <si>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</si>
  <si>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</si>
  <si>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</si>
  <si>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</si>
  <si>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</si>
  <si>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</si>
  <si>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</si>
  <si>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</si>
  <si>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</si>
  <si>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</si>
  <si>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</si>
  <si>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</si>
  <si>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</si>
  <si>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</si>
  <si>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</si>
  <si>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</si>
  <si>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</si>
  <si>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</si>
  <si>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</si>
  <si>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</si>
  <si>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</si>
  <si>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</si>
  <si>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</si>
  <si>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</si>
  <si>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</si>
  <si>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</si>
  <si>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</si>
  <si>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</si>
  <si>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</si>
  <si>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</si>
  <si>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</si>
  <si>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</si>
  <si>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</si>
  <si>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</si>
  <si>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</si>
  <si>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</si>
  <si>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</si>
  <si>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</si>
  <si>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</si>
  <si>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</si>
  <si>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</si>
  <si>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</si>
  <si>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</si>
  <si>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</si>
  <si>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</si>
  <si>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</si>
  <si>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</si>
  <si>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</si>
  <si>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</si>
  <si>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</si>
  <si>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</si>
  <si>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</si>
  <si>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</si>
  <si>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</si>
  <si>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</si>
  <si>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</si>
  <si>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</si>
  <si>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</si>
  <si>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</si>
  <si>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</si>
  <si>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</si>
  <si>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</si>
  <si>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</si>
  <si>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</si>
  <si>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</si>
  <si>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</si>
  <si>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</si>
  <si>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</si>
  <si>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</si>
  <si>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</si>
  <si>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</si>
  <si>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</si>
  <si>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</si>
  <si>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</si>
  <si>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</si>
  <si>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</si>
  <si>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</si>
  <si>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</si>
  <si>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</si>
  <si>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</si>
  <si>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</si>
  <si>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</si>
  <si>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</si>
  <si>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</si>
  <si>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</si>
  <si>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</si>
  <si>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</si>
  <si>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</si>
  <si>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</si>
  <si>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</si>
  <si>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</si>
  <si>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</si>
  <si>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</si>
  <si>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</si>
  <si>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</si>
  <si>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</si>
  <si>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</si>
  <si>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</si>
  <si>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</si>
  <si>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</si>
  <si>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</si>
  <si>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</si>
  <si>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</si>
  <si>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</si>
  <si>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</si>
  <si>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</si>
  <si>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</si>
  <si>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</si>
  <si>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</si>
  <si>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</si>
  <si>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</si>
  <si>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</si>
  <si>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</si>
  <si>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</si>
  <si>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</si>
  <si>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</si>
  <si>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</si>
  <si>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</si>
  <si>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</si>
  <si>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</si>
  <si>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</si>
  <si>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</si>
  <si>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</si>
  <si>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</si>
  <si>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</si>
  <si>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</si>
  <si>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</si>
  <si>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</si>
  <si>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</si>
  <si>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</si>
  <si>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</si>
  <si>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</si>
  <si>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</si>
  <si>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</si>
  <si>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</si>
  <si>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</si>
  <si>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</si>
  <si>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</si>
  <si>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</si>
  <si>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</si>
  <si>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</si>
  <si>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</si>
  <si>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</si>
  <si>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</si>
  <si>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</si>
  <si>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</si>
  <si>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</si>
  <si>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</si>
  <si>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</si>
  <si>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</si>
  <si>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</si>
  <si>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</si>
  <si>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</si>
  <si>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</si>
  <si>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</si>
  <si>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</si>
  <si>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</si>
  <si>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</si>
  <si>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</si>
  <si>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</si>
  <si>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</si>
  <si>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</si>
  <si>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</si>
  <si>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</si>
  <si>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</si>
  <si>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</si>
  <si>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</si>
  <si>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</si>
  <si>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</si>
  <si>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</si>
  <si>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</si>
  <si>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</si>
  <si>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</si>
  <si>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</si>
  <si>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</si>
  <si>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</si>
  <si>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</si>
  <si>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</si>
  <si>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</si>
  <si>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</si>
  <si>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</si>
  <si>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</si>
  <si>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</si>
  <si>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</si>
  <si>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</si>
  <si>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</si>
  <si>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</si>
  <si>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</si>
  <si>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</si>
  <si>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</si>
  <si>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</si>
  <si>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</si>
  <si>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</si>
  <si>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</si>
  <si>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</si>
  <si>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</si>
  <si>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</si>
  <si>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</si>
  <si>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</si>
  <si>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</si>
  <si>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</si>
  <si>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</si>
  <si>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</si>
  <si>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</si>
  <si>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</si>
  <si>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</si>
  <si>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</si>
  <si>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</si>
  <si>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</si>
  <si>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</si>
  <si>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</si>
  <si>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</si>
  <si>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</si>
  <si>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</si>
  <si>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</si>
  <si>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</si>
  <si>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</si>
  <si>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</si>
  <si>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</si>
  <si>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</si>
  <si>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</si>
  <si>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</si>
  <si>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</si>
  <si>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</si>
  <si>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</si>
  <si>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</si>
  <si>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</si>
  <si>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</si>
  <si>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</si>
  <si>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</si>
  <si>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</si>
  <si>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</si>
  <si>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</si>
  <si>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</si>
  <si>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</si>
  <si>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</si>
  <si>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</si>
  <si>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</si>
  <si>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</si>
  <si>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</si>
  <si>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</si>
  <si>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</si>
  <si>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</si>
  <si>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</si>
  <si>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</si>
  <si>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</si>
  <si>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</si>
  <si>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</si>
  <si>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</si>
  <si>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</si>
  <si>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</si>
  <si>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</si>
  <si>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</si>
  <si>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</si>
  <si>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</si>
  <si>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</si>
  <si>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</si>
  <si>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</si>
  <si>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</si>
  <si>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</si>
  <si>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</si>
  <si>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</si>
  <si>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</si>
  <si>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</si>
  <si>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</si>
  <si>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</si>
  <si>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</si>
  <si>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</si>
  <si>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</si>
  <si>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</si>
  <si>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</si>
  <si>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</si>
  <si>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</si>
  <si>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</si>
  <si>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</si>
  <si>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</si>
  <si>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</si>
  <si>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</si>
  <si>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</si>
  <si>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</si>
  <si>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</si>
  <si>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</si>
  <si>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</si>
  <si>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</si>
  <si>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</si>
  <si>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</si>
  <si>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</si>
  <si>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</si>
  <si>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</si>
  <si>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</si>
  <si>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</si>
  <si>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</si>
  <si>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</si>
  <si>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</si>
  <si>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</si>
  <si>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</si>
  <si>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</si>
  <si>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</si>
  <si>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</si>
  <si>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</si>
  <si>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</si>
  <si>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</si>
  <si>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</si>
  <si>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</si>
  <si>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</si>
  <si>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</si>
  <si>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</si>
  <si>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</si>
  <si>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</si>
  <si>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</si>
  <si>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</si>
  <si>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</si>
  <si>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</si>
  <si>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</si>
  <si>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</si>
  <si>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</si>
  <si>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</si>
  <si>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</si>
  <si>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</si>
  <si>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</si>
  <si>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</si>
  <si>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</si>
  <si>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</si>
  <si>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</si>
  <si>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</si>
  <si>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</si>
  <si>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</si>
  <si>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</si>
  <si>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</si>
  <si>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</si>
  <si>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</si>
  <si>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</si>
  <si>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</si>
  <si>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</si>
  <si>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</si>
  <si>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</si>
  <si>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</si>
  <si>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</si>
  <si>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</si>
  <si>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</si>
  <si>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</si>
  <si>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</si>
  <si>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</si>
  <si>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</si>
  <si>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</si>
  <si>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</si>
  <si>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</si>
  <si>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</si>
  <si>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</si>
  <si>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</si>
  <si>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</si>
  <si>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</si>
  <si>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</si>
  <si>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</si>
  <si>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</si>
  <si>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</si>
  <si>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</si>
  <si>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</si>
  <si>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</si>
  <si>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</si>
  <si>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</si>
  <si>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</si>
  <si>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</si>
  <si>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</si>
  <si>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</si>
  <si>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</si>
  <si>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</si>
  <si>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</si>
  <si>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</si>
  <si>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</si>
  <si>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</si>
  <si>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</si>
  <si>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</si>
  <si>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</si>
  <si>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</si>
  <si>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</si>
  <si>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</si>
  <si>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</si>
  <si>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</si>
  <si>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</si>
  <si>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</si>
  <si>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</si>
  <si>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</si>
  <si>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</si>
  <si>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</si>
  <si>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</si>
  <si>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</si>
  <si>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</si>
  <si>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</si>
  <si>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</si>
  <si>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</si>
  <si>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</si>
  <si>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</si>
  <si>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</si>
  <si>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</si>
  <si>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</si>
  <si>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</si>
  <si>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</si>
  <si>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</si>
  <si>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</si>
  <si>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</si>
  <si>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</si>
  <si>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</si>
  <si>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</si>
  <si>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</si>
  <si>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</si>
  <si>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</si>
  <si>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</si>
  <si>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</si>
  <si>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</si>
  <si>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</si>
  <si>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</si>
  <si>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</si>
  <si>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</si>
  <si>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</si>
  <si>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</si>
  <si>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</si>
  <si>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</si>
  <si>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</si>
  <si>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</si>
  <si>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</si>
  <si>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</si>
  <si>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</si>
  <si>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</si>
  <si>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</si>
  <si>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</si>
  <si>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</si>
  <si>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</si>
  <si>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</si>
  <si>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</si>
  <si>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</si>
  <si>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</si>
  <si>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</si>
  <si>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</si>
  <si>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</si>
  <si>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</si>
  <si>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</si>
  <si>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</si>
  <si>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</si>
  <si>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</si>
  <si>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</si>
  <si>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</si>
  <si>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</si>
  <si>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</si>
  <si>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</si>
  <si>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</si>
  <si>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</si>
  <si>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</si>
  <si>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</si>
  <si>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</si>
  <si>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</si>
  <si>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</si>
  <si>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</si>
  <si>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</si>
  <si>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</si>
  <si>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</si>
  <si>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</si>
  <si>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</si>
  <si>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</si>
  <si>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</si>
  <si>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</si>
  <si>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</si>
  <si>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</si>
  <si>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</si>
  <si>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</si>
  <si>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</si>
  <si>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</si>
  <si>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</si>
  <si>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</si>
  <si>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</si>
  <si>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</si>
  <si>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</si>
  <si>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</si>
  <si>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</si>
  <si>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</si>
  <si>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</si>
  <si>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</si>
  <si>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</si>
  <si>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</si>
  <si>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</si>
  <si>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</si>
  <si>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</si>
  <si>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</si>
  <si>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</si>
  <si>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</si>
  <si>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</si>
  <si>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</si>
  <si>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</si>
  <si>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</si>
  <si>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</si>
  <si>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</si>
  <si>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</si>
  <si>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</si>
  <si>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</si>
  <si>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</si>
  <si>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</si>
  <si>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</si>
  <si>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</si>
  <si>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</si>
  <si>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</si>
  <si>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</si>
  <si>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</si>
  <si>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</si>
  <si>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</si>
  <si>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</si>
  <si>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</si>
  <si>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</si>
  <si>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</si>
  <si>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</si>
  <si>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</si>
  <si>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</si>
  <si>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</si>
  <si>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</si>
  <si>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</si>
  <si>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</si>
  <si>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</si>
  <si>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</si>
  <si>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</si>
  <si>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</si>
  <si>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</si>
  <si>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</si>
  <si>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</si>
  <si>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</si>
  <si>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</si>
  <si>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</si>
  <si>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</si>
  <si>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</si>
  <si>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</si>
  <si>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</si>
  <si>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</si>
  <si>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</si>
  <si>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</si>
  <si>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</si>
  <si>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</si>
  <si>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</si>
  <si>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</si>
  <si>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</si>
  <si>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</si>
  <si>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</si>
  <si>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</si>
  <si>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</si>
  <si>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</si>
  <si>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</si>
  <si>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</si>
  <si>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</si>
  <si>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</si>
  <si>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</si>
  <si>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</si>
  <si>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</si>
  <si>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</si>
  <si>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</si>
  <si>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</si>
  <si>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</si>
  <si>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</si>
  <si>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</si>
  <si>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</si>
  <si>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</si>
  <si>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</si>
  <si>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</si>
  <si>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</si>
  <si>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</si>
  <si>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</si>
  <si>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</si>
  <si>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</si>
  <si>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</si>
  <si>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</si>
  <si>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</si>
  <si>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</si>
  <si>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</si>
  <si>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</si>
  <si>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</si>
  <si>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</si>
  <si>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</si>
  <si>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</si>
  <si>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</si>
  <si>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</si>
  <si>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</si>
  <si>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</si>
  <si>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</si>
  <si>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</si>
  <si>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</si>
  <si>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</si>
  <si>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</si>
  <si>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</si>
  <si>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</si>
  <si>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</si>
  <si>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</si>
  <si>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</si>
  <si>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</si>
  <si>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</si>
  <si>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</si>
  <si>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</si>
  <si>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</si>
  <si>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</si>
  <si>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</si>
  <si>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</si>
  <si>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</si>
  <si>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</si>
  <si>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</si>
  <si>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</si>
  <si>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</si>
  <si>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</si>
  <si>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</si>
  <si>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</si>
  <si>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</si>
  <si>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</si>
  <si>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</si>
  <si>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</si>
  <si>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</si>
  <si>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</si>
  <si>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</si>
  <si>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</si>
  <si>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</si>
  <si>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</si>
  <si>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</si>
  <si>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</si>
  <si>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</si>
  <si>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</si>
  <si>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</si>
  <si>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</si>
  <si>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</si>
  <si>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</si>
  <si>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</si>
  <si>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</si>
  <si>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</si>
  <si>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</si>
  <si>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</si>
  <si>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</si>
  <si>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</si>
  <si>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</si>
  <si>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</si>
  <si>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</si>
  <si>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</si>
  <si>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</si>
  <si>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</si>
  <si>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</si>
  <si>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</si>
  <si>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</si>
  <si>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</si>
  <si>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</si>
  <si>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</si>
  <si>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</si>
  <si>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</si>
  <si>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</si>
  <si>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</si>
  <si>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</si>
  <si>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</si>
  <si>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</si>
  <si>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</si>
  <si>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</si>
  <si>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</si>
  <si>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</si>
  <si>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</si>
  <si>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</si>
  <si>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</si>
  <si>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</si>
  <si>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</si>
  <si>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</si>
  <si>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</si>
  <si>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</si>
  <si>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</si>
  <si>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</si>
  <si>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</si>
  <si>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</si>
  <si>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</si>
  <si>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</si>
  <si>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</si>
  <si>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</si>
  <si>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</si>
  <si>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</si>
  <si>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</si>
  <si>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</si>
  <si>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</si>
  <si>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</si>
  <si>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</si>
  <si>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</si>
  <si>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</si>
  <si>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</si>
  <si>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</si>
  <si>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</si>
  <si>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</si>
  <si>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</si>
  <si>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</si>
  <si>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</si>
  <si>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</si>
  <si>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</si>
  <si>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</si>
  <si>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</si>
  <si>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</si>
  <si>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</si>
  <si>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</si>
  <si>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</si>
  <si>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</si>
  <si>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</si>
  <si>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</si>
  <si>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</si>
  <si>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</si>
  <si>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</si>
  <si>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</si>
  <si>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</si>
  <si>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</si>
  <si>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</si>
  <si>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</si>
  <si>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</si>
  <si>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</si>
  <si>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</si>
  <si>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</si>
  <si>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</si>
  <si>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</si>
  <si>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</si>
  <si>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</si>
  <si>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</si>
  <si>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</si>
  <si>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</si>
  <si>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</si>
  <si>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</si>
  <si>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</si>
  <si>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</si>
  <si>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</si>
  <si>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</si>
  <si>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</si>
  <si>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</si>
  <si>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</si>
  <si>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</si>
  <si>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</si>
  <si>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</si>
  <si>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</si>
  <si>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</si>
  <si>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</si>
  <si>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</si>
  <si>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</si>
  <si>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</si>
  <si>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</si>
  <si>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</si>
  <si>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</si>
  <si>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</si>
  <si>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</si>
  <si>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</si>
  <si>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</si>
  <si>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</si>
  <si>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</si>
  <si>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</si>
  <si>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</si>
  <si>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</si>
  <si>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</si>
  <si>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</si>
  <si>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</si>
  <si>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</si>
  <si>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</si>
  <si>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</si>
  <si>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</si>
  <si>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</si>
  <si>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</si>
  <si>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</si>
  <si>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</si>
  <si>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</si>
  <si>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</si>
  <si>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</si>
  <si>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</si>
  <si>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</si>
  <si>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</si>
  <si>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</si>
  <si>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</si>
  <si>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</si>
  <si>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</si>
  <si>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</si>
  <si>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</si>
  <si>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</si>
  <si>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</si>
  <si>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</si>
  <si>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</si>
  <si>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</si>
  <si>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</si>
  <si>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</si>
  <si>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</si>
  <si>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</si>
  <si>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</si>
  <si>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</si>
  <si>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</si>
  <si>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</si>
  <si>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</si>
  <si>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</si>
  <si>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</si>
  <si>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</si>
  <si>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</si>
  <si>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</si>
  <si>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</si>
  <si>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</si>
  <si>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</si>
  <si>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</si>
  <si>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</si>
  <si>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</si>
  <si>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</si>
  <si>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</si>
  <si>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</si>
  <si>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</si>
  <si>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</si>
  <si>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</si>
  <si>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</si>
  <si>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</si>
  <si>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</si>
  <si>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</si>
  <si>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</si>
  <si>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</si>
  <si>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</si>
  <si>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</si>
  <si>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</si>
  <si>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</si>
  <si>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</si>
  <si>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</si>
  <si>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</si>
  <si>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</si>
  <si>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</si>
  <si>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</si>
  <si>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</si>
  <si>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</si>
  <si>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</si>
  <si>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</si>
  <si>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</si>
  <si>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</si>
  <si>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</si>
  <si>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</si>
  <si>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</si>
  <si>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</si>
  <si>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</si>
  <si>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</si>
  <si>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</si>
  <si>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</si>
  <si>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</si>
  <si>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</si>
  <si>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</si>
  <si>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</si>
  <si>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</si>
  <si>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</si>
  <si>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</si>
  <si>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</si>
  <si>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</si>
  <si>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</si>
  <si>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</si>
  <si>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</si>
  <si>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</si>
  <si>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</si>
  <si>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</si>
  <si>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</si>
  <si>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</si>
  <si>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</si>
  <si>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</si>
  <si>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</si>
  <si>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</si>
  <si>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</si>
  <si>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</si>
  <si>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</si>
  <si>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</si>
  <si>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</si>
  <si>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</si>
  <si>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</si>
  <si>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</si>
  <si>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</si>
  <si>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</si>
  <si>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</si>
  <si>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</si>
  <si>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</si>
  <si>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</si>
  <si>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</si>
  <si>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</si>
  <si>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</si>
  <si>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</si>
  <si>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</si>
  <si>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</si>
  <si>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</si>
  <si>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</si>
  <si>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</si>
  <si>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</si>
  <si>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</si>
  <si>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</si>
  <si>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</si>
  <si>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</si>
  <si>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</si>
  <si>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</si>
  <si>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</si>
  <si>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</si>
  <si>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</si>
  <si>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</si>
  <si>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</si>
  <si>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</si>
  <si>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</si>
  <si>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</si>
  <si>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</si>
  <si>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</si>
  <si>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</si>
  <si>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</si>
  <si>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</si>
  <si>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</si>
  <si>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</si>
  <si>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</si>
  <si>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</si>
  <si>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</si>
  <si>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</si>
  <si>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</si>
  <si>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</si>
  <si>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</si>
  <si>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</si>
  <si>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</si>
  <si>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</si>
  <si>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</si>
  <si>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</si>
  <si>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</si>
  <si>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</si>
  <si>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</si>
  <si>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</si>
  <si>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</si>
  <si>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</si>
  <si>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</si>
  <si>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</si>
  <si>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</si>
  <si>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</si>
  <si>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</si>
  <si>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</si>
  <si>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</si>
  <si>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</si>
  <si>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</si>
  <si>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</si>
  <si>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</si>
  <si>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</si>
  <si>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</si>
  <si>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</si>
  <si>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</si>
  <si>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</si>
  <si>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</si>
  <si>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</si>
  <si>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</si>
  <si>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</si>
  <si>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</si>
  <si>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</si>
  <si>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</si>
  <si>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</si>
  <si>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</si>
  <si>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</si>
  <si>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</si>
  <si>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</si>
  <si>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</si>
  <si>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</si>
  <si>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</si>
  <si>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</si>
  <si>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</si>
  <si>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</si>
  <si>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</si>
  <si>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</si>
  <si>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</si>
  <si>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</si>
  <si>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</si>
  <si>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</si>
  <si>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</si>
  <si>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</si>
  <si>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</si>
  <si>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</si>
  <si>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</si>
  <si>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</si>
  <si>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</si>
  <si>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</si>
  <si>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</si>
  <si>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</si>
  <si>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</si>
  <si>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</si>
  <si>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</si>
  <si>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</si>
  <si>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</si>
  <si>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</si>
  <si>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</si>
  <si>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</si>
  <si>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</si>
  <si>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</si>
  <si>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</si>
  <si>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</si>
  <si>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</si>
  <si>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</si>
  <si>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</si>
  <si>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</si>
  <si>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</si>
  <si>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</si>
  <si>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</si>
  <si>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</si>
  <si>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</si>
  <si>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</si>
  <si>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</si>
  <si>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</si>
  <si>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</si>
  <si>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</si>
  <si>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</si>
  <si>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</si>
  <si>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</si>
  <si>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</si>
  <si>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</si>
  <si>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</si>
  <si>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</si>
  <si>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</si>
  <si>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</si>
  <si>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</si>
  <si>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</si>
  <si>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</si>
  <si>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</si>
  <si>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</si>
  <si>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</si>
  <si>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</si>
  <si>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</si>
  <si>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</si>
  <si>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</si>
  <si>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</si>
  <si>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</si>
  <si>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</si>
  <si>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</si>
  <si>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</si>
  <si>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</si>
  <si>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</si>
  <si>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</si>
  <si>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</si>
  <si>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</si>
  <si>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</si>
  <si>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</si>
  <si>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</si>
  <si>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</si>
  <si>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</si>
  <si>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</si>
  <si>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</si>
  <si>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</si>
  <si>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</si>
  <si>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</si>
  <si>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</si>
  <si>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</si>
  <si>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</si>
  <si>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</si>
  <si>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</si>
  <si>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</si>
  <si>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</si>
  <si>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</si>
  <si>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</si>
  <si>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</si>
  <si>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</si>
  <si>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</si>
  <si>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</si>
  <si>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</si>
  <si>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</si>
  <si>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</si>
  <si>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</si>
  <si>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</si>
  <si>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</si>
  <si>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</si>
  <si>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</si>
  <si>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</si>
  <si>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</si>
  <si>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</si>
  <si>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</si>
  <si>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</si>
  <si>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</si>
  <si>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</si>
  <si>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</si>
  <si>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</si>
  <si>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</si>
  <si>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</si>
  <si>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</si>
  <si>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</si>
  <si>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</si>
  <si>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</si>
  <si>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</si>
  <si>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</si>
  <si>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</si>
  <si>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</si>
  <si>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</si>
  <si>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</si>
  <si>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</si>
  <si>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</si>
  <si>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</si>
  <si>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</si>
  <si>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</si>
  <si>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</si>
  <si>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</si>
  <si>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</si>
  <si>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</si>
  <si>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</si>
  <si>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</si>
  <si>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</si>
  <si>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</si>
  <si>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</si>
  <si>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</si>
  <si>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</si>
  <si>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</si>
  <si>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</si>
  <si>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</si>
  <si>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</si>
  <si>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</si>
  <si>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</si>
  <si>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</si>
  <si>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</si>
  <si>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</si>
  <si>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</si>
  <si>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</si>
  <si>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</si>
  <si>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</si>
  <si>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</si>
  <si>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</si>
  <si>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</si>
  <si>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</si>
  <si>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</si>
  <si>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</si>
  <si>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</si>
  <si>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</si>
  <si>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</si>
  <si>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</si>
  <si>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</si>
  <si>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</si>
  <si>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</si>
  <si>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</si>
  <si>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</si>
  <si>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</si>
  <si>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</si>
  <si>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</si>
  <si>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</si>
  <si>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</si>
  <si>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</si>
  <si>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</si>
  <si>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</si>
  <si>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</si>
  <si>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</si>
  <si>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</si>
  <si>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</si>
  <si>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</si>
  <si>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</si>
  <si>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</si>
  <si>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</si>
  <si>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</si>
  <si>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</si>
  <si>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</si>
  <si>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</si>
  <si>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</si>
  <si>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</si>
  <si>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</si>
  <si>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</si>
  <si>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</si>
  <si>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</si>
  <si>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</si>
  <si>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</si>
  <si>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</si>
  <si>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</si>
  <si>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</si>
  <si>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</si>
  <si>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</si>
  <si>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</si>
  <si>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</si>
  <si>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</si>
  <si>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</si>
  <si>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</si>
  <si>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</si>
  <si>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</si>
  <si>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</si>
  <si>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</si>
  <si>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</si>
  <si>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</si>
  <si>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</si>
  <si>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</si>
  <si>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</si>
  <si>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</si>
  <si>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</si>
  <si>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</si>
  <si>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</si>
  <si>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</si>
  <si>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</si>
  <si>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</si>
  <si>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</si>
  <si>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</si>
  <si>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</si>
  <si>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</si>
  <si>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</si>
  <si>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</si>
  <si>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</si>
  <si>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</si>
  <si>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</si>
  <si>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</si>
  <si>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</si>
  <si>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</si>
  <si>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</si>
  <si>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</si>
  <si>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</si>
  <si>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</si>
  <si>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</si>
  <si>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</si>
  <si>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</si>
  <si>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</si>
  <si>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</si>
  <si>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</si>
  <si>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</si>
  <si>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</si>
  <si>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</si>
  <si>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</si>
  <si>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</si>
  <si>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</si>
  <si>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</si>
  <si>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</si>
  <si>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</si>
  <si>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</si>
  <si>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</si>
  <si>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</si>
  <si>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</si>
  <si>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</si>
  <si>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</si>
  <si>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</si>
  <si>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</si>
  <si>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</si>
  <si>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</si>
  <si>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</si>
  <si>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</si>
  <si>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</si>
  <si>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</si>
  <si>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</si>
  <si>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</si>
  <si>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</si>
  <si>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</si>
  <si>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</si>
  <si>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</si>
  <si>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</si>
  <si>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</si>
  <si>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</si>
  <si>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</si>
  <si>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</si>
  <si>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</si>
  <si>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</si>
  <si>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</si>
  <si>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</si>
  <si>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</si>
  <si>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</si>
  <si>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</si>
  <si>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</si>
  <si>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</si>
  <si>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</si>
  <si>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</si>
  <si>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</si>
  <si>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</si>
  <si>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</si>
  <si>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</si>
  <si>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</si>
  <si>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</si>
  <si>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</si>
  <si>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</si>
  <si>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</si>
  <si>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</si>
  <si>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</si>
  <si>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</si>
  <si>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</si>
  <si>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</si>
  <si>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</si>
  <si>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</si>
  <si>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</si>
  <si>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</si>
  <si>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</si>
  <si>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</si>
  <si>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</si>
  <si>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</si>
  <si>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</si>
  <si>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</si>
  <si>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</si>
  <si>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</si>
  <si>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</si>
  <si>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</si>
  <si>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</si>
  <si>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</si>
  <si>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</si>
  <si>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</si>
  <si>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</si>
  <si>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</si>
  <si>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</si>
  <si>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</si>
  <si>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</si>
  <si>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</si>
  <si>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</si>
  <si>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</si>
  <si>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</si>
  <si>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</si>
  <si>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</si>
  <si>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</si>
  <si>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</si>
  <si>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</si>
  <si>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</si>
  <si>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</si>
  <si>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</si>
  <si>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</si>
  <si>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</si>
  <si>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</si>
  <si>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</si>
  <si>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</si>
  <si>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</si>
  <si>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</si>
  <si>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</si>
  <si>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</si>
  <si>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</si>
  <si>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</si>
  <si>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</si>
  <si>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</si>
  <si>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</si>
  <si>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</si>
  <si>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</si>
  <si>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</si>
  <si>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</si>
  <si>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</si>
  <si>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</si>
  <si>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</si>
  <si>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</si>
  <si>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</si>
  <si>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</si>
  <si>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</si>
  <si>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</si>
  <si>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</si>
  <si>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</si>
  <si>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</si>
  <si>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</si>
  <si>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</si>
  <si>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</si>
  <si>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</si>
  <si>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</si>
  <si>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</si>
  <si>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</si>
  <si>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</si>
  <si>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</si>
  <si>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</si>
  <si>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</si>
  <si>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</si>
  <si>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</si>
  <si>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</si>
  <si>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</si>
  <si>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</si>
  <si>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</si>
  <si>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</si>
  <si>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</si>
  <si>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</si>
  <si>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</si>
  <si>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</si>
  <si>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</si>
  <si>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</si>
  <si>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</si>
  <si>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</si>
  <si>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</si>
  <si>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</si>
  <si>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</si>
  <si>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</si>
  <si>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</si>
  <si>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</si>
  <si>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</si>
  <si>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</si>
  <si>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</si>
  <si>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</si>
  <si>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</si>
  <si>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</si>
  <si>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</si>
  <si>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</si>
  <si>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</si>
  <si>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</si>
  <si>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</si>
  <si>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</si>
  <si>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</si>
  <si>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</si>
  <si>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</si>
  <si>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</si>
  <si>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</si>
  <si>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</si>
  <si>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</si>
  <si>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</si>
  <si>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</si>
  <si>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</si>
  <si>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</si>
  <si>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</si>
  <si>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</si>
  <si>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</si>
  <si>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</si>
  <si>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</si>
  <si>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</si>
  <si>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</si>
  <si>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</si>
  <si>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</si>
  <si>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</si>
  <si>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</si>
  <si>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</si>
  <si>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</si>
  <si>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</si>
  <si>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</si>
  <si>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</si>
  <si>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</si>
  <si>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</si>
  <si>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</si>
  <si>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</si>
  <si>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</si>
  <si>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</si>
  <si>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</si>
  <si>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</si>
  <si>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</si>
  <si>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</si>
  <si>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</si>
  <si>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</si>
  <si>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</si>
  <si>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</si>
  <si>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</si>
  <si>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</si>
  <si>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</si>
  <si>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</si>
  <si>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</si>
  <si>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</si>
  <si>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</si>
  <si>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</si>
  <si>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</si>
  <si>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</si>
  <si>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</si>
  <si>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</si>
  <si>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</si>
  <si>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</si>
  <si>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</si>
  <si>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</si>
  <si>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</si>
  <si>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</si>
  <si>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</si>
  <si>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</si>
  <si>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</si>
  <si>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</si>
  <si>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</si>
  <si>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</si>
  <si>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</si>
  <si>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</si>
  <si>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</si>
  <si>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</si>
  <si>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</si>
  <si>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</si>
  <si>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</si>
  <si>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</si>
  <si>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</si>
  <si>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</si>
  <si>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</si>
  <si>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</si>
  <si>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</si>
  <si>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</si>
  <si>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</si>
  <si>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</si>
  <si>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</si>
  <si>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</si>
  <si>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</si>
  <si>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</si>
  <si>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</si>
  <si>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</si>
  <si>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</si>
  <si>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</si>
  <si>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</si>
  <si>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</si>
  <si>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</si>
  <si>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</si>
  <si>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</si>
  <si>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</si>
  <si>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</si>
  <si>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</si>
  <si>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</si>
  <si>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</si>
  <si>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</si>
  <si>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</si>
  <si>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</si>
  <si>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</si>
  <si>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</si>
  <si>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</si>
  <si>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</si>
  <si>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</si>
  <si>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</si>
  <si>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</si>
  <si>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</si>
  <si>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</si>
  <si>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</si>
  <si>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</si>
  <si>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</si>
  <si>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</si>
  <si>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</si>
  <si>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</si>
  <si>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</si>
  <si>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</si>
  <si>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</si>
  <si>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</si>
  <si>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</si>
  <si>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</si>
  <si>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</si>
  <si>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</si>
  <si>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</si>
  <si>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</si>
  <si>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</si>
  <si>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</si>
  <si>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</si>
  <si>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</si>
  <si>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</si>
  <si>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</si>
  <si>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</si>
  <si>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</si>
  <si>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</si>
  <si>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</si>
  <si>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</si>
  <si>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</si>
  <si>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</si>
  <si>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</si>
  <si>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</si>
  <si>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</si>
  <si>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</si>
  <si>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</si>
  <si>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</si>
  <si>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</si>
  <si>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</si>
  <si>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</si>
  <si>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</si>
  <si>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</si>
  <si>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</si>
  <si>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</si>
  <si>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</si>
  <si>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</si>
  <si>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</si>
  <si>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</si>
  <si>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</si>
  <si>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</si>
  <si>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</si>
  <si>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</si>
  <si>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</si>
  <si>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</si>
  <si>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</si>
  <si>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</si>
  <si>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</si>
  <si>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</si>
  <si>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</si>
  <si>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</si>
  <si>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</si>
  <si>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</si>
  <si>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</si>
  <si>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</si>
  <si>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</si>
  <si>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</si>
  <si>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</si>
  <si>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</si>
  <si>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</si>
  <si>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</si>
  <si>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</si>
  <si>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</si>
  <si>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</si>
  <si>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</si>
  <si>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</si>
  <si>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</si>
  <si>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</si>
  <si>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</si>
  <si>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</si>
  <si>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</si>
  <si>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</si>
  <si>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</si>
  <si>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</si>
  <si>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</si>
  <si>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</si>
  <si>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</si>
  <si>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</si>
  <si>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</si>
  <si>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</si>
  <si>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</si>
  <si>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</si>
  <si>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</si>
  <si>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</si>
  <si>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</si>
  <si>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</si>
  <si>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</si>
  <si>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</si>
  <si>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</si>
  <si>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</si>
  <si>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</si>
  <si>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</si>
  <si>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</si>
  <si>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</si>
  <si>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</si>
  <si>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</si>
  <si>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</si>
  <si>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</si>
  <si>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</si>
  <si>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</si>
  <si>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</si>
  <si>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</si>
  <si>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</si>
  <si>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</si>
  <si>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</si>
  <si>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</si>
  <si>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</si>
  <si>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</si>
  <si>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</si>
  <si>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</si>
  <si>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</si>
  <si>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</si>
  <si>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</si>
  <si>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</si>
  <si>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</si>
  <si>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</si>
  <si>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</si>
  <si>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</si>
  <si>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</si>
  <si>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</si>
  <si>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</si>
  <si>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</si>
  <si>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</si>
  <si>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</si>
  <si>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</si>
  <si>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</si>
  <si>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</si>
  <si>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</si>
  <si>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</si>
  <si>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</si>
  <si>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</si>
  <si>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</si>
  <si>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</si>
  <si>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</si>
  <si>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</si>
  <si>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</si>
  <si>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</si>
  <si>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</si>
  <si>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</si>
  <si>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</si>
  <si>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</si>
  <si>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</si>
  <si>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</si>
  <si>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</si>
  <si>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</si>
  <si>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</si>
  <si>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</si>
  <si>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</si>
  <si>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</si>
  <si>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</si>
  <si>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</si>
  <si>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</si>
  <si>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</si>
  <si>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</si>
  <si>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</si>
  <si>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</si>
  <si>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</si>
  <si>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</si>
  <si>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</si>
  <si>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</si>
  <si>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</si>
  <si>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</si>
  <si>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</si>
  <si>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</si>
  <si>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</si>
  <si>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</si>
  <si>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</si>
  <si>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</si>
  <si>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</si>
  <si>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</si>
  <si>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</si>
  <si>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</si>
  <si>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</si>
  <si>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</si>
  <si>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</si>
  <si>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</si>
  <si>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</si>
  <si>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</si>
  <si>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</si>
  <si>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</si>
  <si>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</si>
  <si>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</si>
  <si>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</si>
  <si>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</si>
  <si>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</si>
  <si>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</si>
  <si>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</si>
  <si>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</si>
  <si>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</si>
  <si>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</si>
  <si>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</si>
  <si>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</si>
  <si>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</si>
  <si>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</si>
  <si>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</si>
  <si>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</si>
  <si>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</si>
  <si>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</si>
  <si>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</si>
  <si>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</si>
  <si>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</si>
  <si>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</si>
  <si>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</si>
  <si>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</si>
  <si>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</si>
  <si>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</si>
  <si>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</si>
  <si>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</si>
  <si>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</si>
  <si>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</si>
  <si>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</si>
  <si>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</si>
  <si>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</si>
  <si>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</si>
  <si>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</si>
  <si>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</si>
  <si>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</si>
  <si>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</si>
  <si>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</si>
  <si>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</si>
  <si>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</si>
  <si>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</si>
  <si>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</si>
  <si>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</si>
  <si>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</si>
  <si>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</si>
  <si>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</si>
  <si>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</si>
  <si>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</si>
  <si>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</si>
  <si>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</si>
  <si>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</si>
  <si>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</si>
  <si>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</si>
  <si>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</si>
  <si>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</si>
  <si>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</si>
  <si>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</si>
  <si>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</si>
  <si>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</si>
  <si>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</si>
  <si>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</si>
  <si>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</si>
  <si>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</si>
  <si>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</si>
  <si>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</si>
  <si>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</si>
  <si>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</si>
  <si>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</si>
  <si>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</si>
  <si>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</si>
  <si>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</si>
  <si>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</si>
  <si>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</si>
  <si>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</si>
  <si>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</si>
  <si>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</si>
  <si>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</si>
  <si>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</si>
  <si>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</si>
  <si>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</si>
  <si>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</si>
  <si>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</si>
  <si>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</si>
  <si>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</si>
  <si>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</si>
  <si>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</si>
  <si>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</si>
  <si>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</si>
  <si>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</si>
  <si>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</si>
  <si>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</si>
  <si>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</si>
  <si>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</si>
  <si>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</si>
  <si>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</si>
  <si>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</si>
  <si>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</si>
  <si>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</si>
  <si>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</si>
  <si>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</si>
  <si>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</si>
  <si>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</si>
  <si>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</si>
  <si>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</si>
  <si>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</si>
  <si>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</si>
  <si>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</si>
  <si>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</si>
  <si>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</si>
  <si>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</si>
  <si>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</si>
  <si>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</si>
  <si>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</si>
  <si>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</si>
  <si>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</si>
  <si>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</si>
  <si>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</si>
  <si>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</si>
  <si>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</si>
  <si>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</si>
  <si>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</si>
  <si>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</si>
  <si>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</si>
  <si>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</si>
  <si>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</si>
  <si>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</si>
  <si>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</si>
  <si>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</si>
  <si>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</si>
  <si>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</si>
  <si>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</si>
  <si>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</si>
  <si>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</si>
  <si>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</si>
  <si>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</si>
  <si>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</si>
  <si>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</si>
  <si>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</si>
  <si>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</si>
  <si>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</si>
  <si>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</si>
  <si>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</si>
  <si>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</si>
  <si>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</si>
  <si>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</si>
  <si>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</si>
  <si>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</si>
  <si>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</si>
  <si>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</si>
  <si>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</si>
  <si>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</si>
  <si>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</si>
  <si>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</si>
  <si>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</si>
  <si>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</si>
  <si>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</si>
  <si>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</si>
  <si>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</si>
  <si>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</si>
  <si>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</si>
  <si>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</si>
  <si>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</si>
  <si>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</si>
  <si>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</si>
  <si>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</si>
  <si>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</si>
  <si>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</si>
  <si>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</si>
  <si>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</si>
  <si>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</si>
  <si>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</si>
  <si>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</si>
  <si>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</si>
  <si>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</si>
  <si>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</si>
  <si>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</si>
  <si>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</si>
  <si>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</si>
  <si>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</si>
  <si>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</si>
  <si>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</si>
  <si>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</si>
  <si>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</si>
  <si>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</si>
  <si>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</si>
  <si>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</si>
  <si>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</si>
  <si>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</si>
  <si>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</si>
  <si>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</si>
  <si>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</si>
  <si>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</si>
  <si>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</si>
  <si>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</si>
  <si>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</si>
  <si>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</si>
  <si>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</si>
  <si>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</si>
  <si>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</si>
  <si>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</si>
  <si>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</si>
  <si>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</si>
  <si>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</si>
  <si>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</si>
  <si>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</si>
  <si>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</si>
  <si>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</si>
  <si>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</si>
  <si>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</si>
  <si>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</si>
  <si>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</si>
  <si>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</si>
  <si>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</si>
  <si>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</si>
  <si>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</si>
  <si>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</si>
  <si>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</si>
  <si>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</si>
  <si>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</si>
  <si>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</si>
  <si>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</si>
  <si>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</si>
  <si>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</si>
  <si>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</si>
  <si>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</si>
  <si>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</si>
  <si>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</si>
  <si>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</si>
  <si>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</si>
  <si>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</si>
  <si>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</si>
  <si>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</si>
  <si>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</si>
  <si>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</si>
  <si>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</si>
  <si>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</si>
  <si>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</si>
  <si>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</si>
  <si>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</si>
  <si>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</si>
  <si>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</si>
  <si>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</si>
  <si>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</si>
  <si>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</si>
  <si>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</si>
  <si>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</si>
  <si>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</si>
  <si>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</si>
  <si>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</si>
  <si>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</si>
  <si>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</si>
  <si>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</si>
  <si>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</si>
  <si>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</si>
  <si>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</si>
  <si>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</si>
  <si>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</si>
  <si>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</si>
  <si>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</si>
  <si>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</si>
  <si>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</si>
  <si>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</si>
  <si>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</si>
  <si>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</si>
  <si>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</si>
  <si>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</si>
  <si>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</si>
  <si>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</si>
  <si>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</si>
  <si>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</si>
  <si>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</si>
  <si>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</si>
  <si>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</si>
  <si>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</si>
  <si>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</si>
  <si>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</si>
  <si>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</si>
  <si>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</si>
  <si>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</si>
  <si>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</si>
  <si>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</si>
  <si>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</si>
  <si>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</si>
  <si>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</si>
  <si>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</si>
  <si>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</si>
  <si>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</si>
  <si>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</si>
  <si>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</si>
  <si>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</si>
  <si>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</si>
  <si>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</si>
  <si>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</si>
  <si>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</si>
  <si>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</si>
  <si>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</si>
  <si>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</si>
  <si>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</si>
  <si>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</si>
  <si>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</si>
  <si>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</si>
  <si>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</si>
  <si>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</si>
  <si>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</si>
  <si>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</si>
  <si>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</si>
  <si>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</si>
  <si>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</si>
  <si>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</si>
  <si>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</si>
  <si>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</si>
  <si>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</si>
  <si>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</si>
  <si>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</si>
  <si>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</si>
  <si>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</si>
  <si>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</si>
  <si>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</si>
  <si>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</si>
  <si>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</si>
  <si>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</si>
  <si>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</si>
  <si>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</si>
  <si>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</si>
  <si>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</si>
  <si>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</si>
  <si>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</si>
  <si>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</si>
  <si>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</si>
  <si>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</si>
  <si>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</si>
  <si>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</si>
  <si>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</si>
  <si>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</si>
  <si>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</si>
  <si>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</si>
  <si>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</si>
  <si>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</si>
  <si>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</si>
  <si>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</si>
  <si>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</si>
  <si>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</si>
  <si>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</si>
  <si>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</si>
  <si>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</si>
  <si>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</si>
  <si>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</si>
  <si>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</si>
  <si>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</si>
  <si>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</si>
  <si>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</si>
  <si>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</si>
  <si>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</si>
  <si>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</si>
  <si>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</si>
  <si>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</si>
  <si>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</si>
  <si>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</si>
  <si>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</si>
  <si>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</si>
  <si>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</si>
  <si>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</si>
  <si>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</si>
  <si>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</si>
  <si>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</si>
  <si>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</si>
  <si>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</si>
  <si>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</si>
  <si>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</si>
  <si>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</si>
  <si>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</si>
  <si>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</si>
  <si>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</si>
  <si>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</si>
  <si>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</si>
  <si>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</si>
  <si>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</si>
  <si>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</si>
  <si>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</si>
  <si>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</si>
  <si>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</si>
  <si>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</si>
  <si>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</si>
  <si>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</si>
  <si>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</si>
  <si>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</si>
  <si>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</si>
  <si>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</si>
  <si>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</si>
  <si>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</si>
  <si>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</si>
  <si>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</si>
  <si>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</si>
  <si>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</si>
  <si>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</si>
  <si>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</si>
  <si>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</si>
  <si>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</si>
  <si>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</si>
  <si>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</si>
  <si>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</si>
  <si>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</si>
  <si>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</si>
  <si>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</si>
  <si>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</si>
  <si>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</si>
  <si>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</si>
  <si>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</si>
  <si>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</si>
  <si>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</si>
  <si>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</si>
  <si>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</si>
  <si>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</si>
  <si>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</si>
  <si>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</si>
  <si>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</si>
  <si>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</si>
  <si>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</si>
  <si>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</si>
  <si>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</si>
  <si>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</si>
  <si>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</si>
  <si>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</si>
  <si>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</si>
  <si>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</si>
  <si>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</si>
  <si>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</si>
  <si>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</si>
  <si>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</si>
  <si>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</si>
  <si>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</si>
  <si>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</si>
  <si>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</si>
  <si>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</si>
  <si>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</si>
  <si>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</si>
  <si>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</si>
  <si>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</si>
  <si>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</si>
  <si>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</si>
  <si>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</si>
  <si>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</si>
  <si>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</si>
  <si>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</si>
  <si>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</si>
  <si>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</si>
  <si>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</si>
  <si>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</si>
  <si>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</si>
  <si>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</si>
  <si>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</si>
  <si>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</si>
  <si>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</si>
  <si>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</si>
  <si>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</si>
  <si>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</si>
  <si>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</si>
  <si>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</si>
  <si>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</si>
  <si>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</si>
  <si>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</si>
  <si>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</si>
  <si>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</si>
  <si>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</si>
  <si>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</si>
  <si>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</si>
  <si>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</si>
  <si>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</si>
  <si>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</si>
  <si>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</si>
  <si>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</si>
  <si>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</si>
  <si>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</si>
  <si>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</si>
  <si>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</si>
  <si>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</si>
  <si>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</si>
  <si>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</si>
  <si>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</si>
  <si>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</si>
  <si>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</si>
  <si>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</si>
  <si>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</si>
  <si>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</si>
  <si>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</si>
  <si>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</si>
  <si>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</si>
  <si>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</si>
  <si>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</si>
  <si>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</si>
  <si>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</si>
  <si>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</si>
  <si>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</si>
  <si>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</si>
  <si>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</si>
  <si>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</si>
  <si>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</si>
  <si>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</si>
  <si>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</si>
  <si>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</si>
  <si>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</si>
  <si>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</si>
  <si>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</si>
  <si>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</si>
  <si>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</si>
  <si>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</si>
  <si>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</si>
  <si>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</si>
  <si>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</si>
  <si>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</si>
  <si>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</si>
  <si>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</si>
  <si>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</si>
  <si>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</si>
  <si>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</si>
  <si>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</si>
  <si>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</si>
  <si>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</si>
  <si>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</si>
  <si>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</si>
  <si>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</si>
  <si>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</si>
  <si>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</si>
  <si>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</si>
  <si>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</si>
  <si>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</si>
  <si>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</si>
  <si>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</si>
  <si>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</si>
  <si>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</si>
  <si>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</si>
  <si>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</si>
  <si>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</si>
  <si>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</si>
  <si>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</si>
  <si>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</si>
  <si>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</si>
  <si>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</si>
  <si>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</si>
  <si>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</si>
  <si>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</si>
  <si>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</si>
  <si>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</si>
  <si>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</si>
  <si>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</si>
  <si>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</si>
  <si>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</si>
  <si>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</si>
  <si>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</si>
  <si>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</si>
  <si>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</si>
  <si>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</si>
  <si>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</si>
  <si>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</si>
  <si>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</si>
  <si>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</si>
  <si>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</si>
  <si>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</si>
  <si>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</si>
  <si>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</si>
  <si>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</si>
  <si>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</si>
  <si>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</si>
  <si>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</si>
  <si>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</si>
  <si>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</si>
  <si>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</si>
  <si>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</si>
  <si>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</si>
  <si>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</si>
  <si>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</si>
  <si>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</si>
  <si>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</si>
  <si>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</si>
  <si>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</si>
  <si>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</si>
  <si>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</si>
  <si>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</si>
  <si>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</si>
  <si>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</si>
  <si>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</si>
  <si>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</si>
  <si>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</si>
  <si>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</si>
  <si>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</si>
  <si>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</si>
  <si>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</si>
  <si>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</si>
  <si>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</si>
  <si>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</si>
  <si>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</si>
  <si>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</si>
  <si>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</si>
  <si>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</si>
  <si>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</si>
  <si>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</si>
  <si>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</si>
  <si>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</si>
  <si>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</si>
  <si>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</si>
  <si>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</si>
  <si>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</si>
  <si>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</si>
  <si>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</si>
  <si>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</si>
  <si>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</si>
  <si>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</si>
  <si>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</si>
  <si>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</si>
  <si>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</si>
  <si>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</si>
  <si>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</si>
  <si>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</si>
  <si>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</si>
  <si>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</si>
  <si>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</si>
  <si>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</si>
  <si>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</si>
  <si>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</si>
  <si>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</si>
  <si>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</si>
  <si>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</si>
  <si>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</si>
  <si>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</si>
  <si>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</si>
  <si>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</si>
  <si>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</si>
  <si>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</si>
  <si>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</si>
  <si>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</si>
  <si>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</si>
  <si>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</si>
  <si>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</si>
  <si>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</si>
  <si>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</si>
  <si>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</si>
  <si>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</si>
  <si>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</si>
  <si>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</si>
  <si>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</si>
  <si>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</si>
  <si>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</si>
  <si>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</si>
  <si>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</si>
  <si>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</si>
  <si>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</si>
  <si>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</si>
  <si>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</si>
  <si>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</si>
  <si>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</si>
  <si>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</si>
  <si>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</si>
  <si>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</si>
  <si>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</si>
  <si>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</si>
  <si>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</si>
  <si>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</si>
  <si>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</si>
  <si>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</si>
  <si>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</si>
  <si>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</si>
  <si>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</si>
  <si>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</si>
  <si>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</si>
  <si>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</si>
  <si>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</si>
  <si>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</si>
  <si>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</si>
  <si>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</si>
  <si>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</si>
  <si>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</si>
  <si>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</si>
  <si>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</si>
  <si>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</si>
  <si>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</si>
  <si>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</si>
  <si>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</si>
  <si>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</si>
  <si>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</si>
  <si>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</si>
  <si>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</si>
  <si>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</si>
  <si>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</si>
  <si>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</si>
  <si>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</si>
  <si>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</si>
  <si>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</si>
  <si>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</si>
  <si>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</si>
  <si>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</si>
  <si>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</si>
  <si>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</si>
  <si>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</si>
  <si>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</si>
  <si>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</si>
  <si>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</si>
  <si>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</si>
  <si>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</si>
  <si>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</si>
  <si>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</si>
  <si>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</si>
  <si>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</si>
  <si>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</si>
  <si>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</si>
  <si>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</si>
  <si>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</si>
  <si>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</si>
  <si>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</si>
  <si>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</si>
  <si>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</si>
  <si>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</si>
  <si>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</si>
  <si>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</si>
  <si>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</si>
  <si>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</si>
  <si>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</si>
  <si>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</si>
  <si>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</si>
  <si>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</si>
  <si>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</si>
  <si>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</si>
  <si>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</si>
  <si>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</si>
  <si>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</si>
  <si>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</si>
  <si>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</si>
  <si>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</si>
  <si>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</si>
  <si>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</si>
  <si>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</si>
  <si>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</si>
  <si>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</si>
  <si>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</si>
  <si>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</si>
  <si>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</si>
  <si>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</si>
  <si>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</si>
  <si>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</si>
  <si>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</si>
  <si>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</si>
  <si>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</si>
  <si>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</si>
  <si>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</si>
  <si>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</si>
  <si>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</si>
  <si>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</si>
  <si>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</si>
  <si>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</si>
  <si>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</si>
  <si>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</si>
  <si>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</si>
  <si>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</si>
  <si>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</si>
  <si>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</si>
  <si>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</si>
  <si>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</si>
  <si>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</si>
  <si>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</si>
  <si>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</si>
  <si>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</si>
  <si>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</si>
  <si>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</si>
  <si>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</si>
  <si>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</si>
  <si>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</si>
  <si>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</si>
  <si>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</si>
  <si>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</si>
  <si>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</si>
  <si>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</si>
  <si>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</si>
  <si>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</si>
  <si>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</si>
  <si>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</si>
  <si>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</si>
  <si>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</si>
  <si>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</si>
  <si>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</si>
  <si>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</si>
  <si>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</si>
  <si>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</si>
  <si>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</si>
  <si>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</si>
  <si>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</si>
  <si>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</si>
  <si>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</si>
  <si>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</si>
  <si>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</si>
  <si>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</si>
  <si>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</si>
  <si>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</si>
  <si>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</si>
  <si>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</si>
  <si>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</si>
  <si>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</si>
  <si>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</si>
  <si>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</si>
  <si>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</si>
  <si>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</si>
  <si>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</si>
  <si>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</si>
  <si>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</si>
  <si>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</si>
  <si>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</si>
  <si>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</si>
  <si>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</si>
  <si>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</si>
  <si>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</si>
  <si>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</si>
  <si>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</si>
  <si>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</si>
  <si>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</si>
  <si>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</si>
  <si>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</si>
  <si>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</si>
  <si>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</si>
  <si>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</si>
  <si>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</si>
  <si>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</si>
  <si>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</si>
  <si>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</si>
  <si>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</si>
  <si>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</si>
  <si>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</si>
  <si>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</si>
  <si>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</si>
  <si>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</si>
  <si>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</si>
  <si>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</si>
  <si>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</si>
  <si>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</si>
  <si>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</si>
  <si>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</si>
  <si>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</si>
  <si>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</si>
  <si>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</si>
  <si>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</si>
  <si>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</si>
  <si>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</si>
  <si>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</si>
  <si>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</si>
  <si>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</si>
  <si>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</si>
  <si>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</si>
  <si>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</si>
  <si>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</si>
  <si>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</si>
  <si>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</si>
  <si>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</si>
  <si>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</si>
  <si>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</si>
  <si>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</si>
  <si>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</si>
  <si>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</si>
  <si>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</si>
  <si>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</si>
  <si>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</si>
  <si>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</si>
  <si>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</si>
  <si>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</si>
  <si>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</si>
  <si>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</si>
  <si>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</si>
  <si>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</si>
  <si>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</si>
  <si>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</si>
  <si>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</si>
  <si>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</si>
  <si>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</si>
  <si>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</si>
  <si>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</si>
  <si>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</si>
  <si>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</si>
  <si>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</si>
  <si>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</si>
  <si>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</si>
  <si>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</si>
  <si>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</si>
  <si>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</si>
  <si>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</si>
  <si>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</si>
  <si>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</si>
  <si>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</si>
  <si>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</si>
  <si>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</si>
  <si>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</si>
  <si>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</si>
  <si>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</si>
  <si>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</si>
  <si>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</si>
  <si>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</si>
  <si>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</si>
  <si>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</si>
  <si>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</si>
  <si>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</si>
  <si>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</si>
  <si>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</si>
  <si>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</si>
  <si>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</si>
  <si>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</si>
  <si>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</si>
  <si>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</si>
  <si>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</si>
  <si>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</si>
  <si>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</si>
  <si>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</si>
  <si>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</si>
  <si>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</si>
  <si>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</si>
  <si>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</si>
  <si>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</si>
  <si>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</si>
  <si>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</si>
  <si>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</si>
  <si>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</si>
  <si>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</si>
  <si>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</si>
  <si>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</si>
  <si>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</si>
  <si>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</si>
  <si>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</si>
  <si>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</si>
  <si>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</si>
  <si>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</si>
  <si>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</si>
  <si>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</si>
  <si>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</si>
  <si>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</si>
  <si>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</si>
  <si>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</si>
  <si>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</si>
  <si>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</si>
  <si>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</si>
  <si>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</si>
  <si>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</si>
  <si>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</si>
  <si>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</si>
  <si>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</si>
  <si>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</si>
  <si>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</si>
  <si>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</si>
  <si>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</si>
  <si>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</si>
  <si>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</si>
  <si>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</si>
  <si>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</si>
  <si>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</si>
  <si>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</si>
  <si>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</si>
  <si>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</si>
  <si>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</si>
  <si>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</si>
  <si>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</si>
  <si>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</si>
  <si>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</si>
  <si>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</si>
  <si>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</si>
  <si>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</si>
  <si>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</si>
  <si>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</si>
  <si>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</si>
  <si>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</si>
  <si>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</si>
  <si>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</si>
  <si>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</si>
  <si>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</si>
  <si>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</si>
  <si>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</si>
  <si>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</si>
  <si>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</si>
  <si>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</si>
  <si>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</si>
  <si>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</si>
  <si>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</si>
  <si>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</si>
  <si>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</si>
  <si>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</si>
  <si>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</si>
  <si>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</si>
  <si>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</si>
  <si>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</si>
  <si>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</si>
  <si>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</si>
  <si>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</si>
  <si>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</si>
  <si>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</si>
  <si>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</si>
  <si>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</si>
  <si>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</si>
  <si>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</si>
  <si>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</si>
  <si>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</si>
  <si>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</si>
  <si>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</si>
  <si>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</si>
  <si>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</si>
  <si>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</si>
  <si>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</si>
  <si>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</si>
  <si>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</si>
  <si>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</si>
  <si>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</si>
  <si>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</si>
  <si>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</si>
  <si>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</si>
  <si>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</si>
  <si>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</si>
  <si>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</si>
  <si>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</si>
  <si>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</si>
  <si>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</si>
  <si>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</si>
  <si>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</si>
  <si>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</si>
  <si>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</si>
  <si>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</si>
  <si>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</si>
  <si>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</si>
  <si>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</si>
  <si>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</si>
  <si>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</si>
  <si>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</si>
  <si>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</si>
  <si>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</si>
  <si>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</si>
  <si>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</si>
  <si>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</si>
  <si>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</si>
  <si>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</si>
  <si>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</si>
  <si>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</si>
  <si>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</si>
  <si>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</si>
  <si>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</si>
  <si>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</si>
  <si>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</si>
  <si>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</si>
  <si>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</si>
  <si>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</si>
  <si>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</si>
  <si>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</si>
  <si>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</si>
  <si>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</si>
  <si>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</si>
  <si>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</si>
  <si>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</si>
  <si>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</si>
  <si>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</si>
  <si>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</si>
  <si>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</si>
  <si>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</si>
  <si>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</si>
  <si>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</si>
  <si>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</si>
  <si>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</si>
  <si>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</si>
  <si>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</si>
  <si>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</si>
  <si>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</si>
  <si>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</si>
  <si>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</si>
  <si>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</si>
  <si>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</si>
  <si>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</si>
  <si>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</si>
  <si>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</si>
  <si>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</si>
  <si>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</si>
  <si>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</si>
  <si>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</si>
  <si>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</si>
  <si>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</si>
  <si>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</si>
  <si>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</si>
  <si>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</si>
  <si>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</si>
  <si>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</si>
  <si>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</si>
  <si>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</si>
  <si>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</si>
  <si>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</si>
  <si>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</si>
  <si>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</si>
  <si>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</si>
  <si>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</si>
  <si>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</si>
  <si>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</si>
  <si>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</si>
  <si>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</si>
  <si>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</si>
  <si>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</si>
  <si>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</si>
  <si>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</si>
  <si>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</si>
  <si>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</si>
  <si>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</si>
  <si>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</si>
  <si>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</si>
  <si>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</si>
  <si>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</si>
  <si>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</si>
  <si>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</si>
  <si>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</si>
  <si>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</si>
  <si>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</si>
  <si>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</si>
  <si>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</si>
  <si>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</si>
  <si>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</si>
  <si>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</si>
  <si>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</si>
  <si>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</si>
  <si>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</si>
  <si>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</si>
  <si>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</si>
  <si>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</si>
  <si>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</si>
  <si>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</si>
  <si>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</si>
  <si>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</si>
  <si>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</si>
  <si>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</si>
  <si>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</si>
  <si>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</si>
  <si>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</si>
  <si>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</si>
  <si>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</si>
  <si>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</si>
  <si>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</si>
  <si>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</si>
  <si>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</si>
  <si>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</si>
  <si>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</si>
  <si>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</si>
  <si>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</si>
  <si>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</si>
  <si>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</si>
  <si>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</si>
  <si>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</si>
  <si>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</si>
  <si>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</si>
  <si>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</si>
  <si>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</si>
  <si>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</si>
  <si>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</si>
  <si>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</si>
  <si>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</si>
  <si>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</si>
  <si>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</si>
  <si>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</si>
  <si>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</si>
  <si>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</si>
  <si>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</si>
  <si>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</si>
  <si>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</si>
  <si>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</si>
  <si>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</si>
  <si>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</si>
  <si>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</si>
  <si>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</si>
  <si>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</si>
  <si>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</si>
  <si>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</si>
  <si>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</si>
  <si>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</si>
  <si>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</si>
  <si>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</si>
  <si>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</si>
  <si>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</si>
  <si>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</si>
  <si>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</si>
  <si>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</si>
  <si>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</si>
  <si>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</si>
  <si>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</si>
  <si>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</si>
  <si>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</si>
  <si>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</si>
  <si>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</si>
  <si>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</si>
  <si>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</si>
  <si>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</si>
  <si>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</si>
  <si>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</si>
  <si>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</si>
  <si>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</si>
  <si>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</si>
  <si>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</si>
  <si>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</si>
  <si>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</si>
  <si>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</si>
  <si>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</si>
  <si>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</si>
  <si>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</si>
  <si>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</si>
  <si>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</si>
  <si>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</si>
  <si>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</si>
  <si>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</si>
  <si>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</si>
  <si>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</si>
  <si>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</si>
  <si>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</si>
  <si>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</si>
  <si>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</si>
  <si>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</si>
  <si>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</si>
  <si>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</si>
  <si>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</si>
  <si>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</si>
  <si>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</si>
  <si>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</si>
  <si>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</si>
  <si>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</si>
  <si>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</si>
  <si>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</si>
  <si>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</si>
  <si>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</si>
  <si>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</si>
  <si>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</si>
  <si>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</si>
  <si>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</si>
  <si>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</si>
  <si>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</si>
  <si>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</si>
  <si>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</si>
  <si>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</si>
  <si>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</si>
  <si>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</si>
  <si>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</si>
  <si>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</si>
  <si>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</si>
  <si>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</si>
  <si>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</si>
  <si>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</si>
  <si>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</si>
  <si>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</si>
  <si>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</si>
  <si>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</si>
  <si>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</si>
  <si>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</si>
  <si>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</si>
  <si>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</si>
  <si>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</si>
  <si>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</si>
  <si>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</si>
  <si>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</si>
  <si>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</si>
  <si>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</si>
  <si>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</si>
  <si>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</si>
  <si>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</si>
  <si>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</si>
  <si>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</si>
  <si>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</si>
  <si>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</si>
  <si>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</si>
  <si>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</si>
  <si>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</si>
  <si>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</si>
  <si>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</si>
  <si>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</si>
  <si>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</si>
  <si>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</si>
  <si>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</si>
  <si>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</si>
  <si>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</si>
  <si>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</si>
  <si>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</si>
  <si>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</si>
  <si>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</si>
  <si>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</si>
  <si>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</si>
  <si>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</si>
  <si>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</si>
  <si>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</si>
  <si>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</si>
  <si>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</si>
  <si>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</si>
  <si>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</si>
  <si>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</si>
  <si>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</si>
  <si>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</si>
  <si>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</si>
  <si>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</si>
  <si>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</si>
  <si>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</si>
  <si>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</si>
  <si>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</si>
  <si>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</si>
  <si>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</si>
  <si>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</si>
  <si>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</si>
  <si>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</si>
  <si>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</si>
  <si>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</si>
  <si>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</si>
  <si>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</si>
  <si>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</si>
  <si>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</si>
  <si>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</si>
  <si>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</si>
  <si>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</si>
  <si>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</si>
  <si>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</si>
  <si>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</si>
  <si>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</si>
  <si>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</si>
  <si>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</si>
  <si>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</si>
  <si>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</si>
  <si>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</si>
  <si>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</si>
  <si>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</si>
  <si>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</si>
  <si>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</si>
  <si>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</si>
  <si>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</si>
  <si>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</si>
  <si>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</si>
  <si>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</si>
  <si>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</si>
  <si>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</si>
  <si>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</si>
  <si>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</si>
  <si>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</si>
  <si>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</si>
  <si>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</si>
  <si>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</si>
  <si>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</si>
  <si>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</si>
  <si>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</si>
  <si>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</si>
  <si>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</si>
  <si>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</si>
  <si>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</si>
  <si>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</si>
  <si>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</si>
  <si>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</si>
  <si>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</si>
  <si>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</si>
  <si>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</si>
  <si>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</si>
  <si>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</si>
  <si>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</si>
  <si>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</si>
  <si>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</si>
  <si>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</si>
  <si>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</si>
  <si>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</si>
  <si>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</si>
  <si>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</si>
  <si>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</si>
  <si>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</si>
  <si>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</si>
  <si>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</si>
  <si>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</si>
  <si>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</si>
  <si>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</si>
  <si>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</si>
  <si>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</si>
  <si>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</si>
  <si>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</si>
  <si>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</si>
  <si>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</si>
  <si>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</si>
  <si>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</si>
  <si>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</si>
  <si>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</si>
  <si>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</si>
  <si>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</si>
  <si>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</si>
  <si>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</si>
  <si>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</si>
  <si>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</si>
  <si>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</si>
  <si>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</si>
  <si>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</si>
  <si>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</si>
  <si>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</si>
  <si>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</si>
  <si>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</si>
  <si>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</si>
  <si>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</si>
  <si>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</si>
  <si>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</si>
  <si>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</si>
  <si>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</si>
  <si>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</si>
  <si>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</si>
  <si>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</si>
  <si>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</si>
  <si>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</si>
  <si>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</si>
  <si>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</si>
  <si>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</si>
  <si>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</si>
  <si>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</si>
  <si>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</si>
  <si>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</si>
  <si>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</si>
  <si>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</si>
  <si>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</si>
  <si>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</si>
  <si>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</si>
  <si>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</si>
  <si>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</si>
  <si>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</si>
  <si>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</si>
  <si>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</si>
  <si>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</si>
  <si>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</si>
  <si>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</si>
  <si>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</si>
  <si>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</si>
  <si>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</si>
  <si>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</si>
  <si>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</si>
  <si>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</si>
  <si>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</si>
  <si>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</si>
  <si>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</si>
  <si>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</si>
  <si>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</si>
  <si>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</si>
  <si>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</si>
  <si>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</si>
  <si>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</si>
  <si>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</si>
  <si>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</si>
  <si>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</si>
  <si>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</si>
  <si>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</si>
  <si>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</si>
  <si>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</si>
  <si>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</si>
  <si>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</si>
  <si>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</si>
  <si>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</si>
  <si>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</si>
  <si>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</si>
  <si>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</si>
  <si>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</si>
  <si>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</si>
  <si>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</si>
  <si>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</si>
  <si>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</si>
  <si>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</si>
  <si>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</si>
  <si>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</si>
  <si>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</si>
  <si>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</si>
  <si>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</si>
  <si>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</si>
  <si>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</si>
  <si>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</si>
  <si>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</si>
  <si>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</si>
  <si>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</si>
  <si>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</si>
  <si>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</si>
  <si>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</si>
  <si>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</si>
  <si>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</si>
  <si>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</si>
  <si>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</si>
  <si>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</si>
  <si>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</si>
  <si>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</si>
  <si>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</si>
  <si>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</si>
  <si>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</si>
  <si>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</si>
  <si>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</si>
  <si>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</si>
  <si>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</si>
  <si>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</si>
  <si>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</si>
  <si>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</si>
  <si>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</si>
  <si>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</si>
  <si>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</si>
  <si>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</si>
  <si>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</si>
  <si>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</si>
  <si>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</si>
  <si>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</si>
  <si>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</si>
  <si>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</si>
  <si>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</si>
  <si>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</si>
  <si>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</si>
  <si>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</si>
  <si>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</si>
  <si>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</si>
  <si>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</si>
  <si>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</si>
  <si>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</si>
  <si>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</si>
  <si>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</si>
  <si>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</si>
  <si>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</si>
  <si>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</si>
  <si>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</si>
  <si>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</si>
  <si>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</si>
  <si>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</si>
  <si>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</si>
  <si>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</si>
  <si>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</si>
  <si>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</si>
  <si>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</si>
  <si>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</si>
  <si>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</si>
  <si>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</si>
  <si>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</si>
  <si>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</si>
  <si>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</si>
  <si>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</si>
  <si>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</si>
  <si>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</si>
  <si>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</si>
  <si>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</si>
  <si>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</si>
  <si>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</si>
  <si>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</si>
  <si>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</si>
  <si>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</si>
  <si>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</si>
  <si>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</si>
  <si>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</si>
  <si>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</si>
  <si>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</si>
  <si>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</si>
  <si>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</si>
  <si>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</si>
  <si>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</si>
  <si>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</si>
  <si>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</si>
  <si>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</si>
  <si>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</si>
  <si>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</si>
  <si>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</si>
  <si>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</si>
  <si>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</si>
  <si>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</si>
  <si>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</si>
  <si>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</si>
  <si>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</si>
  <si>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</si>
  <si>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</si>
  <si>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</si>
  <si>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</si>
  <si>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</si>
  <si>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</si>
  <si>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</si>
  <si>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</si>
  <si>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</si>
  <si>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</si>
  <si>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</si>
  <si>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</si>
  <si>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</si>
  <si>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</si>
  <si>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</si>
  <si>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</si>
  <si>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</si>
  <si>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</si>
  <si>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</si>
  <si>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</si>
  <si>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</si>
  <si>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</si>
  <si>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</si>
  <si>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</si>
  <si>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</si>
  <si>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</si>
  <si>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</si>
  <si>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</si>
  <si>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</si>
  <si>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</si>
  <si>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</si>
  <si>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</si>
  <si>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</si>
  <si>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</si>
  <si>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</si>
  <si>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</si>
  <si>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</si>
  <si>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</si>
  <si>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</si>
  <si>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</si>
  <si>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</si>
  <si>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</si>
  <si>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</si>
  <si>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</si>
  <si>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</si>
  <si>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</si>
  <si>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</si>
  <si>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</si>
  <si>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</si>
  <si>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</si>
  <si>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</si>
  <si>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</si>
  <si>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</si>
  <si>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</si>
  <si>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</si>
  <si>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</si>
  <si>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</si>
  <si>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</si>
  <si>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</si>
  <si>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</si>
  <si>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</si>
  <si>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</si>
  <si>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</si>
  <si>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</si>
  <si>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</si>
  <si>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</si>
  <si>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</si>
  <si>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</si>
  <si>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</si>
  <si>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</si>
  <si>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</si>
  <si>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</si>
  <si>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</si>
  <si>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</si>
  <si>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</si>
  <si>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</si>
  <si>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</si>
  <si>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</si>
  <si>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</si>
  <si>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</si>
  <si>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</si>
  <si>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</si>
  <si>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</si>
  <si>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</si>
  <si>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</si>
  <si>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</si>
  <si>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</si>
  <si>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</si>
  <si>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</si>
  <si>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</si>
  <si>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</si>
  <si>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</si>
  <si>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</si>
  <si>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</si>
  <si>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</si>
  <si>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</si>
  <si>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</si>
  <si>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</si>
  <si>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</si>
  <si>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</si>
  <si>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</si>
  <si>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</si>
  <si>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</si>
  <si>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</si>
  <si>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</si>
  <si>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</si>
  <si>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</si>
  <si>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</si>
  <si>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</si>
  <si>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</si>
  <si>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</si>
  <si>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</si>
  <si>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</si>
  <si>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</si>
  <si>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</si>
  <si>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</si>
  <si>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</si>
  <si>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</si>
  <si>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</si>
  <si>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</si>
  <si>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</si>
  <si>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</si>
  <si>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</si>
  <si>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</si>
  <si>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</si>
  <si>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</si>
  <si>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</si>
  <si>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</si>
  <si>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</si>
  <si>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</si>
  <si>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</si>
  <si>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</si>
  <si>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</si>
  <si>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</si>
  <si>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</si>
  <si>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</si>
  <si>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</si>
  <si>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</si>
  <si>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</si>
  <si>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</si>
  <si>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</si>
  <si>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</si>
  <si>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</si>
  <si>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</si>
  <si>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</si>
  <si>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</si>
  <si>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</si>
  <si>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</si>
  <si>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</si>
  <si>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</si>
  <si>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</si>
  <si>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</si>
  <si>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</si>
  <si>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</si>
  <si>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</si>
  <si>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</si>
  <si>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</si>
  <si>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</si>
  <si>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</si>
  <si>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</si>
  <si>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</si>
  <si>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</si>
  <si>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</si>
  <si>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</si>
  <si>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</si>
  <si>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</si>
  <si>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</si>
  <si>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</si>
  <si>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</si>
  <si>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</si>
  <si>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</si>
  <si>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</si>
  <si>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</si>
  <si>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</si>
  <si>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</si>
  <si>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</si>
  <si>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</si>
  <si>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</si>
  <si>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</si>
  <si>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</si>
  <si>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</si>
  <si>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</si>
  <si>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</si>
  <si>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</si>
  <si>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</si>
  <si>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</si>
  <si>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</si>
  <si>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</si>
  <si>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</si>
  <si>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</si>
  <si>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</si>
  <si>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</si>
  <si>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</si>
  <si>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</si>
  <si>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</si>
  <si>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</si>
  <si>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</si>
  <si>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</si>
  <si>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</si>
  <si>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</si>
  <si>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</si>
  <si>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</si>
  <si>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</si>
  <si>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</si>
  <si>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</si>
  <si>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</si>
  <si>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</si>
  <si>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</si>
  <si>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</si>
  <si>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</si>
  <si>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</si>
  <si>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</si>
  <si>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</si>
  <si>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</si>
  <si>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</si>
  <si>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</si>
  <si>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</si>
  <si>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</si>
  <si>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</si>
  <si>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</si>
  <si>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</si>
  <si>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</si>
  <si>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</si>
  <si>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</si>
  <si>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</si>
  <si>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</si>
  <si>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</si>
  <si>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</si>
  <si>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</si>
  <si>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</si>
  <si>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</si>
  <si>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</si>
  <si>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</si>
  <si>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</si>
  <si>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</si>
  <si>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</si>
  <si>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</si>
  <si>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</si>
  <si>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</si>
  <si>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</si>
  <si>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</si>
  <si>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</si>
  <si>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</si>
  <si>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</si>
  <si>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</si>
  <si>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</si>
  <si>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</si>
  <si>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</si>
  <si>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</si>
  <si>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</si>
  <si>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</si>
  <si>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</si>
  <si>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</si>
  <si>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</si>
  <si>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</si>
  <si>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</si>
  <si>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</si>
  <si>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</si>
  <si>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</si>
  <si>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</si>
  <si>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</si>
  <si>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</si>
  <si>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</si>
  <si>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</si>
  <si>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</si>
  <si>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</si>
  <si>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</si>
  <si>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</si>
  <si>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</si>
  <si>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</si>
  <si>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</si>
  <si>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</si>
  <si>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</si>
  <si>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</si>
  <si>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</si>
  <si>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</si>
  <si>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</si>
  <si>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</si>
  <si>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</si>
  <si>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</si>
  <si>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</si>
  <si>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</si>
  <si>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</si>
  <si>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</si>
  <si>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</si>
  <si>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</si>
  <si>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</si>
  <si>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</si>
  <si>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</si>
  <si>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</si>
  <si>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</si>
  <si>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</si>
  <si>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</si>
  <si>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</si>
  <si>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</si>
  <si>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</si>
  <si>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</si>
  <si>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</si>
  <si>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</si>
  <si>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</si>
  <si>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</si>
  <si>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</si>
  <si>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</si>
  <si>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</si>
  <si>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</si>
  <si>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</si>
  <si>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</si>
  <si>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</si>
  <si>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</si>
  <si>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</si>
  <si>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</si>
  <si>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</si>
  <si>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</si>
  <si>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</si>
  <si>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</si>
  <si>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</si>
  <si>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</si>
  <si>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</si>
  <si>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</si>
  <si>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</si>
  <si>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</si>
  <si>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</si>
  <si>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</si>
  <si>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</si>
  <si>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</si>
  <si>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</si>
  <si>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</si>
  <si>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</si>
  <si>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</si>
  <si>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</si>
  <si>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</si>
  <si>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</si>
  <si>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</si>
  <si>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</si>
  <si>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</si>
  <si>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</si>
  <si>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</si>
  <si>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</si>
  <si>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</si>
  <si>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</si>
  <si>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</si>
  <si>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</si>
  <si>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</si>
  <si>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</si>
  <si>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</si>
  <si>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</si>
  <si>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</si>
  <si>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</si>
  <si>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</si>
  <si>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</si>
  <si>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</si>
  <si>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</si>
  <si>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</si>
  <si>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</si>
  <si>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</si>
  <si>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</si>
  <si>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</si>
  <si>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</si>
  <si>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</si>
  <si>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</si>
  <si>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</si>
  <si>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</si>
  <si>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</si>
  <si>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</si>
  <si>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</si>
  <si>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</si>
  <si>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</si>
  <si>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</si>
  <si>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</si>
  <si>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</si>
  <si>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</si>
  <si>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</si>
  <si>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</si>
  <si>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</si>
  <si>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</si>
  <si>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</si>
  <si>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</si>
  <si>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</si>
  <si>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</si>
  <si>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</si>
  <si>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</si>
  <si>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</si>
  <si>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</si>
  <si>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</si>
  <si>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</si>
  <si>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</si>
  <si>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</si>
  <si>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</si>
  <si>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</si>
  <si>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</si>
  <si>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</si>
  <si>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</si>
  <si>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</si>
  <si>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</si>
  <si>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</si>
  <si>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</si>
  <si>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</si>
  <si>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</si>
  <si>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</si>
  <si>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</si>
  <si>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</si>
  <si>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</si>
  <si>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</si>
  <si>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</si>
  <si>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</si>
  <si>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</si>
  <si>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</si>
  <si>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</si>
  <si>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</si>
  <si>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</si>
  <si>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</si>
  <si>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</si>
  <si>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</si>
  <si>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</si>
  <si>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</si>
  <si>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</si>
  <si>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</si>
  <si>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</si>
  <si>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</si>
  <si>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</si>
  <si>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</si>
  <si>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</si>
  <si>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</si>
  <si>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</si>
  <si>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</si>
  <si>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</si>
  <si>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</si>
  <si>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</si>
  <si>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</si>
  <si>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</si>
  <si>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</si>
  <si>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</si>
  <si>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</si>
  <si>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</si>
  <si>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</si>
  <si>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</si>
  <si>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</si>
  <si>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</si>
  <si>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</si>
  <si>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</si>
  <si>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</si>
  <si>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</si>
  <si>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</si>
  <si>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</si>
  <si>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</si>
  <si>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</si>
  <si>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</si>
  <si>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</si>
  <si>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</si>
  <si>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</si>
  <si>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</si>
  <si>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</si>
  <si>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</si>
  <si>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</si>
  <si>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</si>
  <si>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</si>
  <si>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</si>
  <si>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</si>
  <si>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</si>
  <si>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</si>
  <si>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</si>
  <si>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</si>
  <si>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</si>
  <si>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</si>
  <si>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</si>
  <si>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</si>
  <si>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</si>
  <si>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</si>
  <si>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</si>
  <si>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</si>
  <si>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</si>
  <si>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</si>
  <si>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</si>
  <si>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</si>
  <si>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</si>
  <si>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</si>
  <si>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</si>
  <si>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</si>
  <si>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</si>
  <si>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</si>
  <si>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</si>
  <si>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</si>
  <si>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</si>
  <si>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</si>
  <si>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</si>
  <si>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</si>
  <si>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</si>
  <si>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</si>
  <si>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</si>
  <si>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</si>
  <si>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</si>
  <si>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</si>
  <si>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</si>
  <si>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</si>
  <si>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</si>
  <si>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</si>
  <si>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</si>
  <si>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</si>
  <si>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</si>
  <si>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</si>
  <si>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</si>
  <si>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</si>
  <si>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</si>
  <si>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</si>
  <si>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</si>
  <si>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</si>
  <si>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</si>
  <si>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</si>
  <si>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</si>
  <si>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</si>
  <si>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</si>
  <si>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</si>
  <si>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</si>
  <si>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</si>
  <si>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</si>
  <si>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</si>
  <si>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</si>
  <si>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</si>
  <si>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</si>
  <si>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</si>
  <si>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</si>
  <si>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</si>
  <si>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</si>
  <si>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</si>
  <si>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</si>
  <si>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</si>
  <si>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</si>
  <si>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</si>
  <si>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</si>
  <si>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</si>
  <si>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</si>
  <si>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</si>
  <si>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</si>
  <si>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</si>
  <si>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</si>
  <si>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</si>
  <si>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</si>
  <si>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</si>
  <si>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</si>
  <si>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</si>
  <si>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</si>
  <si>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</si>
  <si>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</si>
  <si>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</si>
  <si>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</si>
  <si>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</si>
  <si>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</si>
  <si>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</si>
  <si>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</si>
  <si>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</si>
  <si>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</si>
  <si>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</si>
  <si>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</si>
  <si>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</si>
  <si>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</si>
  <si>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</si>
  <si>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</si>
  <si>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</si>
  <si>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</si>
  <si>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</si>
  <si>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</si>
  <si>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</si>
  <si>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</si>
  <si>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</si>
  <si>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</si>
  <si>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</si>
  <si>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</si>
  <si>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</si>
  <si>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</si>
  <si>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</si>
  <si>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</si>
  <si>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</si>
  <si>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</si>
  <si>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</si>
  <si>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</si>
  <si>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</si>
  <si>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</si>
  <si>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</si>
  <si>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</si>
  <si>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</si>
  <si>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</si>
  <si>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</si>
  <si>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</si>
  <si>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</si>
  <si>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</si>
  <si>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</si>
  <si>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</si>
  <si>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</si>
  <si>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</si>
  <si>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</si>
  <si>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</si>
  <si>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</si>
  <si>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</si>
  <si>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</si>
  <si>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</si>
  <si>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</si>
  <si>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</si>
  <si>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</si>
  <si>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</si>
  <si>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</si>
  <si>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</si>
  <si>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</si>
  <si>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</si>
  <si>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</si>
  <si>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</si>
  <si>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</si>
  <si>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</si>
  <si>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</si>
  <si>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</si>
  <si>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</si>
  <si>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</si>
  <si>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</si>
  <si>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</si>
  <si>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</si>
  <si>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</si>
  <si>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</si>
  <si>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</si>
  <si>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</si>
  <si>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</si>
  <si>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</si>
  <si>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</si>
  <si>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</si>
  <si>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</si>
  <si>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</si>
  <si>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</si>
  <si>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</si>
  <si>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</si>
  <si>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</si>
  <si>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</si>
  <si>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</si>
  <si>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</si>
  <si>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</si>
  <si>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</si>
  <si>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</si>
  <si>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</si>
  <si>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</si>
  <si>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</si>
  <si>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</si>
  <si>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</si>
  <si>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</si>
  <si>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</si>
  <si>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</si>
  <si>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</si>
  <si>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</si>
  <si>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</si>
  <si>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</si>
  <si>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</si>
  <si>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</si>
  <si>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</si>
  <si>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</si>
  <si>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</si>
  <si>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</si>
  <si>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</si>
  <si>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</si>
  <si>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</si>
  <si>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</si>
  <si>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</si>
  <si>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</si>
  <si>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</si>
  <si>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</si>
  <si>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</si>
  <si>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</si>
  <si>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</si>
  <si>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</si>
  <si>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</si>
  <si>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</si>
  <si>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</si>
  <si>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</si>
  <si>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</si>
  <si>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</si>
  <si>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</si>
  <si>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</si>
  <si>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</si>
  <si>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</si>
  <si>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</si>
  <si>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</si>
  <si>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</si>
  <si>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</si>
  <si>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</si>
  <si>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</si>
  <si>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</si>
  <si>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</si>
  <si>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</si>
  <si>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</si>
  <si>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</si>
  <si>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</si>
  <si>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</si>
  <si>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</si>
  <si>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</si>
  <si>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</si>
  <si>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</si>
  <si>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</si>
  <si>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</si>
  <si>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</si>
  <si>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</si>
  <si>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</si>
  <si>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</si>
  <si>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</si>
  <si>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</si>
  <si>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</si>
  <si>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</si>
  <si>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</si>
  <si>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</si>
  <si>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</si>
  <si>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</si>
  <si>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</si>
  <si>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</si>
  <si>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</si>
  <si>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</si>
  <si>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</si>
  <si>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</si>
  <si>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</si>
  <si>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</si>
  <si>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</si>
  <si>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</si>
  <si>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</si>
  <si>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</si>
  <si>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</si>
  <si>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</si>
  <si>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</si>
  <si>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</si>
  <si>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</si>
  <si>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</si>
  <si>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</si>
  <si>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</si>
  <si>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</si>
  <si>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</si>
  <si>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</si>
  <si>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</si>
  <si>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</si>
  <si>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</si>
  <si>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</si>
  <si>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</si>
  <si>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</si>
  <si>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</si>
  <si>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</si>
  <si>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</si>
  <si>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</si>
  <si>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</si>
  <si>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</si>
  <si>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</si>
  <si>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</si>
  <si>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</si>
  <si>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</si>
  <si>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</si>
  <si>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</si>
  <si>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</si>
  <si>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</si>
  <si>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</si>
  <si>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</si>
  <si>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</si>
  <si>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</si>
  <si>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</si>
  <si>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</si>
  <si>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</si>
  <si>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</si>
  <si>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</si>
  <si>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</si>
  <si>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</si>
  <si>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</si>
  <si>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</si>
  <si>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</si>
  <si>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</si>
  <si>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</si>
  <si>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</si>
  <si>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</si>
  <si>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</si>
  <si>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</si>
  <si>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</si>
  <si>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</si>
  <si>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</si>
  <si>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</si>
  <si>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</si>
  <si>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</si>
  <si>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</si>
  <si>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</si>
  <si>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</si>
  <si>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</si>
  <si>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</si>
  <si>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</si>
  <si>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</si>
  <si>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</si>
  <si>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</si>
  <si>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</si>
  <si>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</si>
  <si>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</si>
  <si>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</si>
  <si>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</si>
  <si>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</si>
  <si>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</si>
  <si>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</si>
  <si>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</si>
  <si>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</si>
  <si>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</si>
  <si>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</si>
  <si>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</si>
  <si>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</si>
  <si>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</si>
  <si>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</si>
  <si>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</si>
  <si>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</si>
  <si>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</si>
  <si>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</si>
  <si>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</si>
  <si>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</si>
  <si>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</si>
  <si>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</si>
  <si>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</si>
  <si>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</si>
  <si>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</si>
  <si>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</si>
  <si>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</si>
  <si>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</si>
  <si>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</si>
  <si>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</si>
  <si>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</si>
  <si>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</si>
  <si>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</si>
  <si>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</si>
  <si>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</si>
  <si>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</si>
  <si>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</si>
  <si>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</si>
  <si>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</si>
  <si>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</si>
  <si>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</si>
  <si>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</si>
  <si>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</si>
  <si>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</si>
  <si>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</si>
  <si>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</si>
  <si>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</si>
  <si>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</si>
  <si>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</si>
  <si>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</si>
  <si>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</si>
  <si>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</si>
  <si>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</si>
  <si>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</si>
  <si>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</si>
  <si>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</si>
  <si>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</si>
  <si>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</si>
  <si>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</si>
  <si>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</si>
  <si>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</si>
  <si>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</si>
  <si>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</si>
  <si>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</si>
  <si>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</si>
  <si>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</si>
  <si>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</si>
  <si>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</si>
  <si>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</si>
  <si>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</si>
  <si>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</si>
  <si>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</si>
  <si>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</si>
  <si>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</si>
  <si>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</si>
  <si>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</si>
  <si>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</si>
  <si>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</si>
  <si>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</si>
  <si>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</si>
  <si>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</si>
  <si>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</si>
  <si>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</si>
  <si>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</si>
  <si>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</si>
  <si>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</si>
  <si>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</si>
  <si>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</si>
  <si>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</si>
  <si>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</si>
  <si>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</si>
  <si>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</si>
  <si>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</si>
  <si>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</si>
  <si>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</si>
  <si>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</si>
  <si>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</si>
  <si>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</si>
  <si>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</si>
  <si>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</si>
  <si>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</si>
  <si>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</si>
  <si>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</si>
  <si>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</si>
  <si>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</si>
  <si>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</si>
  <si>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</si>
  <si>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</si>
  <si>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</si>
  <si>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</si>
  <si>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</si>
  <si>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</si>
  <si>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</si>
  <si>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</si>
  <si>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</si>
  <si>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</si>
  <si>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</si>
  <si>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</si>
  <si>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</si>
  <si>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</si>
  <si>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</si>
  <si>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</si>
  <si>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</si>
  <si>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</si>
  <si>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</si>
  <si>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</si>
  <si>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</si>
  <si>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</si>
  <si>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</si>
  <si>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</si>
  <si>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</si>
  <si>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</si>
  <si>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</si>
  <si>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</si>
  <si>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</si>
  <si>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</si>
  <si>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</si>
  <si>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</si>
  <si>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</si>
  <si>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</si>
  <si>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</si>
  <si>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</si>
  <si>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</si>
  <si>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</si>
  <si>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</si>
  <si>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</si>
  <si>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</si>
  <si>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</si>
  <si>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</si>
  <si>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</si>
  <si>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</si>
  <si>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</si>
  <si>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</si>
  <si>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</si>
  <si>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</si>
  <si>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</si>
  <si>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</si>
  <si>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</si>
  <si>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</si>
  <si>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</si>
  <si>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</si>
  <si>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</si>
  <si>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</si>
  <si>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</si>
  <si>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</si>
  <si>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</si>
  <si>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</si>
  <si>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</si>
  <si>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</si>
  <si>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</si>
  <si>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</si>
  <si>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</si>
  <si>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</si>
  <si>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</si>
  <si>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</si>
  <si>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</si>
  <si>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</si>
  <si>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</si>
  <si>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</si>
  <si>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</si>
  <si>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</si>
  <si>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</si>
  <si>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</si>
  <si>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</si>
  <si>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</si>
  <si>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</si>
  <si>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</si>
  <si>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</si>
  <si>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</si>
  <si>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</si>
  <si>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</si>
  <si>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</si>
  <si>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</si>
  <si>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</si>
  <si>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</si>
  <si>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</si>
  <si>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</si>
  <si>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</si>
  <si>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</si>
  <si>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</si>
  <si>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</si>
  <si>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</si>
  <si>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</si>
  <si>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</si>
  <si>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</si>
  <si>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</si>
  <si>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</si>
  <si>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</si>
  <si>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</si>
  <si>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</si>
  <si>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</si>
  <si>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</si>
  <si>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</si>
  <si>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</si>
  <si>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</si>
  <si>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</si>
  <si>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</si>
  <si>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</si>
  <si>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</si>
  <si>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</si>
  <si>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</si>
  <si>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</si>
  <si>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</si>
  <si>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</si>
  <si>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</si>
  <si>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</si>
  <si>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</si>
  <si>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</si>
  <si>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</si>
  <si>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</si>
  <si>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</si>
  <si>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</si>
  <si>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</si>
  <si>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</si>
  <si>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</si>
  <si>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</si>
  <si>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</si>
  <si>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</si>
  <si>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</si>
  <si>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</si>
  <si>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</si>
  <si>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</si>
  <si>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</si>
  <si>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</si>
  <si>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</si>
  <si>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</si>
  <si>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</si>
  <si>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</si>
  <si>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</si>
  <si>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</si>
  <si>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</si>
  <si>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</si>
  <si>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</si>
  <si>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</si>
  <si>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</si>
  <si>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</si>
  <si>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</si>
  <si>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</si>
  <si>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</si>
  <si>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</si>
  <si>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</si>
  <si>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</si>
  <si>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</si>
  <si>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</si>
  <si>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</si>
  <si>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</si>
  <si>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</si>
  <si>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</si>
  <si>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</si>
  <si>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</si>
  <si>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</si>
  <si>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</si>
  <si>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</si>
  <si>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</si>
  <si>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</si>
  <si>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</si>
  <si>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</si>
  <si>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</si>
  <si>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</si>
  <si>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</si>
  <si>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</si>
  <si>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</si>
  <si>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</si>
  <si>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</si>
  <si>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</si>
  <si>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</si>
  <si>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</si>
  <si>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</si>
  <si>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</si>
  <si>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</si>
  <si>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</si>
  <si>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</si>
  <si>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</si>
  <si>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</si>
  <si>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</si>
  <si>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</si>
  <si>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</si>
  <si>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</si>
  <si>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</si>
  <si>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</si>
  <si>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</si>
  <si>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</si>
  <si>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</si>
  <si>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</si>
  <si>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</si>
  <si>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</si>
  <si>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</si>
  <si>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</si>
  <si>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</si>
  <si>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</si>
  <si>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</si>
  <si>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</si>
  <si>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</si>
  <si>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</si>
  <si>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</si>
  <si>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</si>
  <si>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</si>
  <si>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</si>
  <si>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</si>
  <si>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</si>
  <si>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</si>
  <si>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</si>
  <si>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</si>
  <si>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</si>
  <si>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</si>
  <si>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</si>
  <si>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</si>
  <si>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</si>
  <si>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</si>
  <si>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</si>
  <si>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</si>
  <si>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</si>
  <si>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</si>
  <si>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</si>
  <si>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</si>
  <si>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</si>
  <si>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</si>
  <si>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</si>
  <si>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</si>
  <si>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</si>
  <si>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</si>
  <si>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</si>
  <si>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</si>
  <si>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</si>
  <si>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</si>
  <si>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</si>
  <si>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</si>
  <si>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</si>
  <si>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</si>
  <si>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</si>
  <si>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</si>
  <si>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</si>
  <si>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</si>
  <si>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</si>
  <si>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</si>
  <si>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</si>
  <si>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</si>
  <si>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</si>
  <si>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</si>
  <si>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</si>
  <si>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</si>
  <si>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</si>
  <si>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</si>
  <si>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</si>
  <si>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</si>
  <si>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</si>
  <si>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</si>
  <si>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</si>
  <si>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</si>
  <si>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</si>
  <si>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</si>
  <si>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</si>
  <si>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</si>
  <si>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</si>
  <si>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</si>
  <si>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</si>
  <si>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</si>
  <si>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</si>
  <si>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</si>
  <si>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</si>
  <si>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</si>
  <si>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</si>
  <si>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</si>
  <si>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</si>
  <si>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</si>
  <si>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</si>
  <si>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</si>
  <si>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</si>
  <si>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</si>
  <si>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</si>
  <si>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</si>
  <si>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</si>
  <si>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</si>
  <si>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</si>
  <si>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</si>
  <si>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</si>
  <si>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</si>
  <si>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</si>
  <si>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</si>
  <si>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</si>
  <si>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</si>
  <si>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</si>
  <si>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</si>
  <si>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</si>
  <si>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</si>
  <si>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</si>
  <si>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</si>
  <si>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</si>
  <si>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</si>
  <si>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</si>
  <si>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</si>
  <si>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</si>
  <si>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</si>
  <si>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</si>
  <si>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</si>
  <si>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</si>
  <si>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</si>
  <si>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</si>
  <si>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</si>
  <si>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</si>
  <si>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</si>
  <si>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</si>
  <si>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</si>
  <si>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</si>
  <si>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</si>
  <si>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</si>
  <si>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</si>
  <si>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</si>
  <si>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</si>
  <si>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</si>
  <si>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</si>
  <si>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</si>
  <si>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</si>
  <si>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</si>
  <si>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</si>
  <si>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</si>
  <si>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</si>
  <si>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</si>
  <si>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</si>
  <si>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</si>
  <si>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</si>
  <si>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</si>
  <si>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</si>
  <si>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</si>
  <si>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</si>
  <si>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</si>
  <si>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</si>
  <si>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</si>
  <si>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</si>
  <si>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</si>
  <si>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</si>
  <si>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</si>
  <si>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</si>
  <si>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</si>
  <si>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</si>
  <si>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</si>
  <si>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</si>
  <si>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</si>
  <si>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</si>
  <si>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</si>
  <si>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</si>
  <si>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</si>
  <si>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</si>
  <si>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</si>
  <si>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</si>
  <si>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</si>
  <si>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</si>
  <si>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</si>
  <si>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</si>
  <si>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</si>
  <si>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</si>
  <si>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</si>
  <si>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</si>
  <si>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</si>
  <si>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</si>
  <si>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</si>
  <si>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</si>
  <si>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</si>
  <si>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</si>
  <si>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</si>
  <si>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</si>
  <si>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</si>
  <si>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</si>
  <si>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</si>
  <si>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</si>
  <si>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</si>
  <si>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</si>
  <si>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</si>
  <si>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</si>
  <si>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</si>
  <si>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</si>
  <si>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</si>
  <si>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</si>
  <si>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</si>
  <si>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</si>
  <si>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</si>
  <si>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</si>
  <si>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</si>
  <si>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</si>
  <si>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</si>
  <si>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</si>
  <si>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</si>
  <si>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</si>
  <si>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</si>
  <si>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</si>
  <si>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</si>
  <si>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</si>
  <si>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</si>
  <si>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</si>
  <si>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</si>
  <si>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</si>
  <si>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</si>
  <si>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</si>
  <si>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</si>
  <si>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</si>
  <si>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</si>
  <si>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</si>
  <si>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</si>
  <si>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</si>
  <si>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</si>
  <si>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</si>
  <si>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</si>
  <si>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</si>
  <si>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</si>
  <si>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</si>
  <si>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</si>
  <si>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</si>
  <si>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</si>
  <si>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</si>
  <si>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</si>
  <si>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</si>
  <si>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</si>
  <si>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</si>
  <si>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</si>
  <si>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</si>
  <si>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</si>
  <si>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</si>
  <si>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</si>
  <si>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</si>
  <si>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</si>
  <si>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</si>
  <si>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</si>
  <si>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</si>
  <si>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</si>
  <si>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</si>
  <si>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</si>
  <si>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</si>
  <si>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</si>
  <si>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</si>
  <si>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</si>
  <si>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</si>
  <si>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</si>
  <si>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</si>
  <si>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</si>
  <si>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</si>
  <si>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</si>
  <si>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</si>
  <si>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</si>
  <si>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</si>
  <si>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</si>
  <si>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</si>
  <si>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</si>
  <si>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</si>
  <si>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</si>
  <si>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</si>
  <si>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</si>
  <si>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</si>
  <si>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</si>
  <si>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</si>
  <si>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</si>
  <si>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</si>
  <si>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</si>
  <si>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</si>
  <si>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</si>
  <si>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</si>
  <si>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</si>
  <si>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</si>
  <si>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</si>
  <si>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</si>
  <si>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</si>
  <si>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</si>
  <si>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</si>
  <si>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</si>
  <si>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</si>
  <si>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</si>
  <si>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</si>
  <si>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</si>
  <si>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</si>
  <si>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</si>
  <si>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</si>
  <si>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</si>
  <si>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</si>
  <si>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</si>
  <si>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</si>
  <si>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</si>
  <si>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</si>
  <si>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</si>
  <si>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</si>
  <si>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</si>
  <si>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</si>
  <si>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</si>
  <si>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</si>
  <si>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</si>
  <si>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</si>
  <si>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</si>
  <si>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</si>
  <si>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</si>
  <si>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</si>
  <si>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</si>
  <si>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</si>
  <si>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</si>
  <si>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</si>
  <si>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</si>
  <si>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</si>
  <si>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</si>
  <si>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</si>
  <si>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</si>
  <si>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</si>
  <si>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</si>
  <si>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</si>
  <si>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</si>
  <si>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</si>
  <si>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</si>
  <si>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</si>
  <si>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</si>
  <si>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</si>
  <si>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</si>
  <si>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</si>
  <si>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</si>
  <si>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</si>
  <si>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</si>
  <si>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</si>
  <si>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</si>
  <si>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</si>
  <si>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</si>
  <si>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</si>
  <si>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</si>
  <si>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</si>
  <si>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</si>
  <si>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</si>
  <si>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</si>
  <si>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</si>
  <si>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</si>
  <si>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</si>
  <si>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</si>
  <si>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</si>
  <si>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</si>
  <si>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</si>
  <si>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</si>
  <si>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</si>
  <si>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</si>
  <si>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</si>
  <si>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</si>
  <si>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</si>
  <si>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</si>
  <si>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</si>
  <si>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</si>
  <si>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</si>
  <si>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</si>
  <si>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</si>
  <si>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</si>
  <si>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</si>
  <si>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</si>
  <si>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</si>
  <si>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</si>
  <si>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</si>
  <si>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</si>
  <si>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</si>
  <si>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</si>
  <si>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</si>
  <si>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</si>
  <si>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</si>
  <si>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</si>
  <si>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</si>
  <si>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</si>
  <si>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</si>
  <si>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</si>
  <si>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</si>
  <si>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</si>
  <si>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</si>
  <si>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</si>
  <si>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</si>
  <si>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</si>
  <si>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</si>
  <si>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</si>
  <si>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</si>
  <si>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</si>
  <si>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</si>
  <si>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</si>
  <si>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</si>
  <si>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</si>
  <si>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</si>
  <si>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</si>
  <si>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</si>
  <si>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</si>
  <si>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</si>
  <si>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</si>
  <si>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</si>
  <si>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</si>
  <si>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</si>
  <si>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</si>
  <si>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</si>
  <si>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</si>
  <si>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</si>
  <si>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</si>
  <si>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</si>
  <si>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</si>
  <si>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</si>
  <si>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</si>
  <si>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</si>
  <si>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</si>
  <si>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</si>
  <si>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</si>
  <si>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</si>
  <si>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</si>
  <si>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</si>
  <si>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</si>
  <si>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</si>
  <si>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</si>
  <si>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</si>
  <si>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</si>
  <si>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</si>
  <si>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</si>
  <si>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</si>
  <si>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</si>
  <si>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</si>
  <si>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</si>
  <si>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</si>
  <si>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</si>
  <si>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</si>
  <si>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</si>
  <si>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</si>
  <si>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</si>
  <si>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</si>
  <si>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</si>
  <si>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</si>
  <si>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</si>
  <si>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</si>
  <si>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</si>
  <si>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</si>
  <si>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</si>
  <si>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</si>
  <si>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</si>
  <si>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</si>
  <si>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</si>
  <si>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</si>
  <si>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</si>
  <si>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</si>
  <si>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</si>
  <si>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</si>
  <si>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</si>
  <si>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</si>
  <si>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</si>
  <si>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</si>
  <si>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</si>
  <si>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</si>
  <si>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</si>
  <si>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</si>
  <si>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</si>
  <si>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</si>
  <si>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</si>
  <si>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</si>
  <si>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</si>
  <si>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</si>
  <si>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</si>
  <si>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</si>
  <si>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</si>
  <si>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</si>
  <si>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</si>
  <si>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</si>
  <si>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</si>
  <si>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</si>
  <si>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</si>
  <si>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</si>
  <si>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</si>
  <si>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</si>
  <si>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</si>
  <si>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</si>
  <si>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</si>
  <si>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</si>
  <si>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</si>
  <si>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</si>
  <si>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</si>
  <si>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</si>
  <si>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</si>
  <si>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</si>
  <si>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</si>
  <si>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</si>
  <si>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</si>
  <si>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</si>
  <si>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</si>
  <si>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</si>
  <si>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</si>
  <si>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</si>
  <si>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</si>
  <si>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</si>
  <si>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</si>
  <si>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</si>
  <si>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</si>
  <si>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</si>
  <si>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</si>
  <si>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</si>
  <si>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</si>
  <si>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</si>
  <si>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</si>
  <si>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</si>
  <si>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</si>
  <si>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</si>
  <si>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</si>
  <si>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</si>
  <si>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</si>
  <si>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</si>
  <si>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</si>
  <si>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</si>
  <si>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</si>
  <si>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</si>
  <si>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</si>
  <si>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</si>
  <si>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</si>
  <si>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</si>
  <si>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</si>
  <si>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</si>
  <si>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</si>
  <si>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</si>
  <si>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</si>
  <si>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</si>
  <si>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</si>
  <si>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</si>
  <si>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</si>
  <si>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</si>
  <si>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</si>
  <si>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</si>
  <si>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</si>
  <si>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</si>
  <si>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</si>
  <si>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</si>
  <si>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</si>
  <si>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</si>
  <si>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</si>
  <si>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</si>
  <si>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</si>
  <si>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</si>
  <si>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</si>
  <si>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</si>
  <si>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</si>
  <si>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</si>
  <si>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</si>
  <si>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</si>
  <si>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</si>
  <si>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</si>
  <si>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</si>
  <si>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</si>
  <si>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</si>
  <si>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</si>
  <si>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</si>
  <si>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</si>
  <si>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</si>
  <si>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</si>
  <si>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</si>
  <si>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</si>
  <si>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</si>
  <si>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</si>
  <si>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</si>
  <si>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</si>
  <si>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</si>
  <si>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</si>
  <si>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</si>
  <si>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</si>
  <si>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</si>
  <si>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</si>
  <si>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</si>
  <si>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</si>
  <si>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</si>
  <si>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</si>
  <si>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</si>
  <si>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</si>
  <si>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</si>
  <si>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</si>
  <si>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</si>
  <si>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</si>
  <si>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</si>
  <si>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</si>
  <si>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</si>
  <si>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</si>
  <si>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</si>
  <si>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</si>
  <si>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</si>
  <si>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</si>
  <si>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</si>
  <si>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</si>
  <si>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</si>
  <si>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</si>
  <si>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</si>
  <si>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</si>
  <si>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</si>
  <si>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</si>
  <si>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</si>
  <si>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</si>
  <si>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</si>
  <si>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</si>
  <si>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</si>
  <si>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</si>
  <si>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</si>
  <si>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</si>
  <si>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</si>
  <si>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</si>
  <si>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</si>
  <si>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</si>
  <si>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</si>
  <si>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</si>
  <si>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</si>
  <si>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</si>
  <si>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</si>
  <si>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</si>
  <si>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</si>
  <si>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</si>
  <si>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</si>
  <si>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</si>
  <si>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</si>
  <si>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</si>
  <si>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</si>
  <si>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</si>
  <si>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</si>
  <si>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</si>
  <si>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</si>
  <si>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</si>
  <si>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</si>
  <si>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</si>
  <si>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</si>
  <si>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</si>
  <si>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</si>
  <si>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</si>
  <si>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</si>
  <si>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</si>
  <si>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</si>
  <si>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</si>
  <si>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</si>
  <si>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</si>
  <si>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</si>
  <si>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</si>
  <si>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</si>
  <si>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</si>
  <si>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</si>
  <si>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</si>
  <si>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</si>
  <si>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</si>
  <si>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</si>
  <si>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</si>
  <si>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</si>
  <si>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</si>
  <si>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</si>
  <si>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</si>
  <si>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</si>
  <si>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</si>
  <si>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</si>
  <si>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</si>
  <si>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</si>
  <si>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</si>
  <si>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</si>
  <si>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</si>
  <si>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</si>
  <si>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</si>
  <si>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</si>
  <si>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</si>
  <si>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</si>
  <si>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</si>
  <si>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</si>
  <si>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</si>
  <si>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</si>
  <si>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</si>
  <si>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</si>
  <si>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</si>
  <si>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</si>
  <si>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</si>
  <si>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</si>
  <si>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</si>
  <si>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</si>
  <si>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</si>
  <si>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</si>
  <si>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</si>
  <si>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</si>
  <si>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</si>
  <si>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</si>
  <si>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</si>
  <si>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</si>
  <si>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</si>
  <si>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</si>
  <si>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</si>
  <si>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</si>
  <si>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</si>
  <si>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</si>
  <si>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</si>
  <si>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</si>
  <si>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</si>
  <si>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</si>
  <si>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</si>
  <si>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</si>
  <si>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</si>
  <si>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</si>
  <si>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</si>
  <si>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</si>
  <si>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</si>
  <si>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</si>
  <si>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</si>
  <si>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</si>
  <si>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</si>
  <si>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</si>
  <si>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</si>
  <si>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</si>
  <si>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</si>
  <si>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</si>
  <si>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</si>
  <si>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</si>
  <si>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</si>
  <si>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</si>
  <si>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</si>
  <si>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</si>
  <si>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</si>
  <si>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</si>
  <si>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</si>
  <si>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</si>
  <si>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</si>
  <si>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</si>
  <si>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</si>
  <si>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</si>
  <si>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</si>
  <si>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</si>
  <si>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</si>
  <si>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</si>
  <si>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</si>
  <si>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</si>
  <si>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</si>
  <si>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</si>
  <si>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</si>
  <si>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</si>
  <si>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</si>
  <si>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</si>
  <si>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</si>
  <si>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</si>
  <si>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</si>
  <si>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</si>
  <si>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</si>
  <si>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</si>
  <si>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</si>
  <si>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</si>
  <si>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</si>
  <si>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</si>
  <si>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</si>
  <si>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</si>
  <si>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</si>
  <si>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</si>
  <si>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</si>
  <si>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</si>
  <si>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</si>
  <si>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</si>
  <si>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</si>
  <si>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</si>
  <si>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</si>
  <si>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</si>
  <si>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</si>
  <si>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</si>
  <si>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</si>
  <si>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</si>
  <si>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</si>
  <si>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</si>
  <si>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</si>
  <si>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</si>
  <si>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</si>
  <si>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</si>
  <si>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</si>
  <si>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</si>
  <si>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</si>
  <si>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</si>
  <si>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</si>
  <si>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</si>
  <si>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</si>
  <si>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</si>
  <si>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</si>
  <si>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</si>
  <si>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</si>
  <si>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</si>
  <si>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</si>
  <si>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</si>
  <si>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</si>
  <si>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</si>
  <si>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</si>
  <si>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</si>
  <si>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</si>
  <si>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</si>
  <si>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</si>
  <si>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</si>
  <si>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</si>
  <si>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</si>
  <si>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</si>
  <si>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</si>
  <si>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</si>
  <si>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</si>
  <si>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</si>
  <si>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</si>
  <si>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</si>
  <si>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</si>
  <si>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</si>
  <si>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</si>
  <si>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</si>
  <si>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</si>
  <si>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</si>
  <si>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</si>
  <si>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</si>
  <si>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</si>
  <si>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</si>
  <si>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</si>
  <si>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</si>
  <si>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</si>
  <si>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</si>
  <si>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</si>
  <si>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</si>
  <si>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</si>
  <si>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</si>
  <si>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</si>
  <si>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</si>
  <si>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</si>
  <si>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</si>
  <si>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</si>
  <si>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</si>
  <si>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</si>
  <si>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</si>
  <si>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</si>
  <si>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</si>
  <si>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</si>
  <si>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</si>
  <si>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</si>
  <si>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</si>
  <si>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</si>
  <si>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</si>
  <si>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</si>
  <si>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</si>
  <si>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</si>
  <si>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</si>
  <si>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</si>
  <si>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</si>
  <si>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</si>
  <si>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</si>
  <si>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</si>
  <si>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</si>
  <si>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</si>
  <si>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</si>
  <si>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</si>
  <si>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</si>
  <si>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</si>
  <si>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</si>
  <si>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</si>
  <si>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</si>
  <si>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</si>
  <si>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</si>
  <si>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</si>
  <si>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</si>
  <si>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</si>
  <si>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</si>
  <si>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</si>
  <si>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</si>
  <si>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</si>
  <si>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</si>
  <si>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</si>
  <si>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</si>
  <si>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</si>
  <si>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</si>
  <si>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</si>
  <si>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</si>
  <si>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</si>
  <si>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</si>
  <si>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</si>
  <si>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</si>
  <si>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</si>
  <si>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</si>
  <si>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</si>
  <si>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</si>
  <si>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</si>
  <si>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</si>
  <si>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</si>
  <si>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</si>
  <si>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</si>
  <si>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</si>
  <si>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</si>
  <si>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</si>
  <si>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</si>
  <si>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</si>
  <si>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</si>
  <si>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</si>
  <si>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</si>
  <si>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</si>
  <si>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</si>
  <si>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</si>
  <si>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</si>
  <si>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</si>
  <si>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</si>
  <si>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</si>
  <si>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</si>
  <si>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</si>
  <si>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</si>
  <si>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</si>
  <si>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</si>
  <si>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</si>
  <si>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</si>
  <si>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</si>
  <si>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</si>
  <si>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</si>
  <si>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</si>
  <si>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</si>
  <si>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</si>
  <si>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</si>
  <si>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</si>
  <si>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</si>
  <si>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</si>
  <si>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</si>
  <si>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</si>
  <si>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</si>
  <si>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</si>
  <si>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</si>
  <si>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</si>
  <si>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</si>
  <si>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</si>
  <si>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</si>
  <si>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</si>
  <si>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</si>
  <si>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</si>
  <si>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</si>
  <si>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</si>
  <si>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</si>
  <si>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</si>
  <si>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</si>
  <si>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</si>
  <si>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</si>
  <si>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</si>
  <si>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</si>
  <si>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</si>
  <si>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</si>
  <si>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</si>
  <si>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</si>
  <si>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</si>
  <si>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</si>
  <si>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</si>
  <si>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</si>
  <si>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</si>
  <si>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</si>
  <si>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</si>
  <si>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</si>
  <si>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</si>
  <si>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</si>
  <si>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</si>
  <si>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</si>
  <si>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</si>
  <si>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</si>
  <si>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</si>
  <si>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</si>
  <si>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</si>
  <si>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</si>
  <si>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</si>
  <si>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</si>
  <si>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</si>
  <si>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</si>
  <si>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</si>
  <si>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</si>
  <si>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</si>
  <si>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</si>
  <si>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</si>
  <si>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</si>
  <si>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</si>
  <si>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</si>
  <si>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</si>
  <si>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</si>
  <si>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</si>
  <si>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</si>
  <si>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</si>
  <si>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</si>
  <si>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</si>
  <si>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</si>
  <si>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</si>
  <si>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</si>
  <si>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</si>
  <si>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</si>
  <si>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</si>
  <si>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</si>
  <si>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</si>
  <si>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</si>
  <si>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</si>
  <si>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</si>
  <si>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</si>
  <si>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</si>
  <si>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</si>
  <si>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</si>
  <si>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</si>
  <si>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</si>
  <si>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</si>
  <si>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</si>
  <si>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</si>
  <si>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</si>
  <si>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</si>
  <si>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</si>
  <si>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</si>
  <si>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</si>
  <si>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</si>
  <si>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</si>
  <si>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</si>
  <si>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</si>
  <si>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</si>
  <si>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</si>
  <si>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</si>
  <si>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</si>
  <si>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</si>
  <si>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</si>
  <si>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</si>
  <si>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</si>
  <si>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</si>
  <si>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</si>
  <si>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</si>
  <si>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</si>
  <si>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</si>
  <si>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</si>
  <si>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</si>
  <si>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</si>
  <si>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</si>
  <si>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</si>
  <si>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</si>
  <si>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</si>
  <si>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</si>
  <si>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</si>
  <si>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</si>
  <si>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</si>
  <si>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</si>
  <si>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</si>
  <si>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</si>
  <si>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</si>
  <si>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</si>
  <si>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</si>
  <si>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</si>
  <si>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</si>
  <si>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</si>
  <si>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</si>
  <si>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</si>
  <si>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</si>
  <si>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</si>
  <si>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</si>
  <si>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</si>
  <si>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</si>
  <si>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</si>
  <si>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</si>
  <si>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</si>
  <si>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</si>
  <si>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</si>
  <si>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</si>
  <si>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</si>
  <si>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</si>
  <si>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</si>
  <si>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</si>
  <si>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</si>
  <si>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</si>
  <si>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</si>
  <si>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</si>
  <si>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</si>
  <si>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</si>
  <si>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</si>
  <si>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</si>
  <si>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</si>
  <si>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</si>
  <si>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</si>
  <si>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</si>
  <si>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</si>
  <si>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</si>
  <si>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</si>
  <si>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</si>
  <si>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</si>
  <si>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</si>
  <si>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</si>
  <si>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</si>
  <si>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</si>
  <si>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</si>
  <si>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</si>
  <si>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</si>
  <si>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</si>
  <si>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</si>
  <si>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</si>
  <si>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</si>
  <si>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</si>
  <si>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</si>
  <si>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</si>
  <si>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</si>
  <si>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</si>
  <si>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</si>
  <si>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</si>
  <si>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</si>
  <si>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</si>
  <si>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</si>
  <si>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</si>
  <si>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</si>
  <si>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</si>
  <si>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</si>
  <si>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</si>
  <si>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</si>
  <si>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</si>
  <si>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</si>
  <si>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</si>
  <si>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</si>
  <si>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</si>
  <si>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</si>
  <si>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</si>
  <si>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</si>
  <si>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</si>
  <si>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</si>
  <si>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</si>
  <si>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</si>
  <si>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</si>
  <si>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</si>
  <si>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</si>
  <si>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</si>
  <si>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</si>
  <si>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</si>
  <si>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</si>
  <si>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</si>
  <si>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</si>
  <si>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</si>
  <si>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</si>
  <si>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</si>
  <si>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</si>
  <si>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</si>
  <si>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</si>
  <si>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</si>
  <si>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</si>
  <si>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</si>
  <si>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</si>
  <si>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</si>
  <si>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</si>
  <si>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</si>
  <si>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</si>
  <si>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</si>
  <si>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</si>
  <si>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</si>
  <si>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</si>
  <si>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</si>
  <si>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</si>
  <si>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</si>
  <si>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</si>
  <si>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</si>
  <si>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</si>
  <si>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</si>
  <si>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</si>
  <si>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</si>
  <si>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</si>
  <si>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</si>
  <si>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</si>
  <si>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</si>
  <si>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</si>
  <si>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</si>
  <si>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</si>
  <si>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</si>
  <si>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</si>
  <si>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</si>
  <si>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</si>
  <si>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</si>
  <si>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</si>
  <si>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</si>
  <si>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</si>
  <si>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</si>
  <si>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</si>
  <si>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</si>
  <si>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</si>
  <si>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</si>
  <si>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</si>
  <si>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</si>
  <si>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</si>
  <si>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</si>
  <si>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</si>
  <si>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</si>
  <si>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</si>
  <si>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</si>
  <si>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</si>
  <si>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</si>
  <si>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</si>
  <si>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</si>
  <si>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</si>
  <si>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</si>
  <si>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</si>
  <si>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</si>
  <si>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</si>
  <si>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</si>
  <si>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</si>
  <si>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</si>
  <si>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</si>
  <si>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</si>
  <si>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</si>
  <si>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</si>
  <si>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</si>
  <si>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</si>
  <si>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</si>
  <si>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</si>
  <si>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</si>
  <si>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</si>
  <si>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</si>
  <si>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</si>
  <si>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</si>
  <si>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</si>
  <si>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</si>
  <si>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</si>
  <si>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</si>
  <si>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</si>
  <si>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</si>
  <si>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</si>
  <si>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</si>
  <si>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</si>
  <si>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</si>
  <si>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</si>
  <si>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</si>
  <si>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</si>
  <si>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</si>
  <si>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</si>
  <si>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</si>
  <si>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</si>
  <si>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</si>
  <si>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</si>
  <si>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</si>
  <si>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</si>
  <si>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</si>
  <si>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</si>
  <si>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</si>
  <si>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</si>
  <si>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</si>
  <si>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</si>
  <si>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</si>
  <si>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</si>
  <si>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</si>
  <si>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</si>
  <si>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</si>
  <si>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</si>
  <si>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</si>
  <si>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</si>
  <si>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</si>
  <si>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</si>
  <si>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</si>
  <si>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</si>
  <si>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</si>
  <si>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</si>
  <si>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</si>
  <si>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</si>
  <si>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</si>
  <si>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</si>
  <si>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</si>
  <si>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</si>
  <si>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</si>
  <si>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</si>
  <si>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</si>
  <si>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</si>
  <si>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</si>
  <si>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</si>
  <si>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</si>
  <si>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</si>
  <si>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</si>
  <si>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</si>
  <si>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</si>
  <si>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</si>
  <si>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</si>
  <si>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</si>
  <si>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</si>
  <si>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</si>
  <si>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</si>
  <si>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</si>
  <si>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</si>
  <si>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</si>
  <si>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</si>
  <si>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</si>
  <si>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</si>
  <si>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</si>
  <si>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</si>
  <si>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</si>
  <si>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</si>
  <si>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</si>
  <si>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</si>
  <si>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</si>
  <si>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</si>
  <si>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</si>
  <si>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</si>
  <si>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</si>
  <si>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</si>
  <si>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</si>
  <si>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</si>
  <si>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</si>
  <si>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</si>
  <si>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</si>
  <si>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</si>
  <si>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</si>
  <si>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</si>
  <si>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</si>
  <si>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</si>
  <si>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</si>
  <si>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</si>
  <si>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</si>
  <si>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</si>
  <si>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</si>
  <si>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</si>
  <si>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</si>
  <si>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</si>
  <si>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</si>
  <si>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</si>
  <si>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</si>
  <si>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</si>
  <si>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</si>
  <si>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</si>
  <si>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</si>
  <si>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</si>
  <si>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</si>
  <si>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</si>
  <si>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</si>
  <si>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</si>
  <si>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</si>
  <si>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</si>
  <si>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</si>
  <si>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</si>
  <si>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</si>
  <si>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</si>
  <si>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</si>
  <si>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</si>
  <si>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</si>
  <si>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</si>
  <si>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</si>
  <si>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</si>
  <si>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</si>
  <si>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</si>
  <si>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</si>
  <si>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</si>
  <si>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</si>
  <si>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</si>
  <si>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</si>
  <si>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</si>
  <si>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</si>
  <si>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</si>
  <si>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</si>
  <si>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</si>
  <si>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</si>
  <si>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</si>
  <si>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</si>
  <si>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</si>
  <si>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</si>
  <si>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</si>
  <si>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</si>
  <si>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</si>
  <si>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</si>
  <si>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</si>
  <si>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</si>
  <si>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</si>
  <si>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</si>
  <si>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</si>
  <si>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</si>
  <si>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</si>
  <si>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</si>
  <si>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</si>
  <si>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</si>
  <si>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</si>
  <si>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</si>
  <si>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</si>
  <si>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</si>
  <si>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</si>
  <si>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</si>
  <si>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</si>
  <si>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</si>
  <si>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</si>
  <si>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</si>
  <si>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</si>
  <si>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</si>
  <si>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</si>
  <si>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</si>
  <si>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</si>
  <si>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</si>
  <si>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</si>
  <si>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</si>
  <si>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</si>
  <si>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</si>
  <si>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</si>
  <si>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</si>
  <si>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</si>
  <si>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</si>
  <si>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</si>
  <si>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</si>
  <si>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</si>
  <si>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</si>
  <si>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</si>
  <si>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</si>
  <si>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</si>
  <si>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</si>
  <si>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</si>
  <si>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</si>
  <si>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</si>
  <si>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</si>
  <si>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</si>
  <si>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</si>
  <si>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</si>
  <si>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</si>
  <si>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</si>
  <si>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</si>
  <si>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</si>
  <si>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</si>
  <si>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</si>
  <si>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</si>
  <si>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</si>
  <si>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</si>
  <si>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</si>
  <si>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</si>
  <si>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</si>
  <si>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</si>
  <si>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</si>
  <si>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</si>
  <si>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</si>
  <si>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</si>
  <si>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</si>
  <si>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</si>
  <si>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</si>
  <si>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</si>
  <si>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</si>
  <si>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</si>
  <si>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</si>
  <si>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</si>
  <si>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</si>
  <si>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</si>
  <si>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</si>
  <si>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</si>
  <si>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</si>
  <si>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</si>
  <si>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</si>
  <si>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</si>
  <si>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</si>
  <si>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</si>
  <si>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</si>
  <si>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</si>
  <si>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</si>
  <si>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</si>
  <si>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</si>
  <si>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</si>
  <si>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</si>
  <si>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</si>
  <si>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</si>
  <si>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</si>
  <si>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</si>
  <si>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</si>
  <si>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</si>
  <si>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</si>
  <si>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</si>
  <si>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</si>
  <si>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</si>
  <si>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</si>
  <si>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</si>
  <si>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</si>
  <si>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</si>
  <si>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</si>
  <si>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</si>
  <si>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</si>
  <si>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</si>
  <si>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</si>
  <si>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</si>
  <si>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</si>
  <si>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</si>
  <si>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</si>
  <si>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</si>
  <si>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</si>
  <si>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</si>
  <si>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</si>
  <si>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</si>
  <si>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</si>
  <si>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</si>
  <si>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</si>
  <si>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</si>
  <si>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</si>
  <si>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</si>
  <si>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</si>
  <si>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</si>
  <si>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</si>
  <si>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</si>
  <si>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</si>
  <si>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</si>
  <si>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</si>
  <si>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</si>
  <si>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</si>
  <si>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</si>
  <si>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</si>
  <si>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</si>
  <si>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</si>
  <si>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</si>
  <si>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</si>
  <si>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</si>
  <si>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</si>
  <si>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</si>
  <si>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</si>
  <si>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</si>
  <si>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</si>
  <si>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</si>
  <si>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</si>
  <si>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</si>
  <si>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</si>
  <si>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</si>
  <si>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</si>
  <si>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</si>
  <si>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</si>
  <si>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</si>
  <si>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</si>
  <si>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</si>
  <si>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</si>
  <si>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</si>
  <si>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</si>
  <si>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</si>
  <si>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</si>
  <si>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</si>
  <si>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</si>
  <si>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</si>
  <si>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</si>
  <si>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</si>
  <si>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</si>
  <si>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</si>
  <si>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</si>
  <si>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</si>
  <si>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</si>
  <si>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</si>
  <si>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</si>
  <si>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</si>
  <si>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</si>
  <si>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</si>
  <si>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</si>
  <si>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</si>
  <si>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</si>
  <si>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</si>
  <si>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</si>
  <si>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</si>
  <si>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</si>
  <si>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</si>
  <si>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</si>
  <si>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</si>
  <si>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</si>
  <si>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</si>
  <si>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</si>
  <si>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</si>
  <si>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</si>
  <si>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</si>
  <si>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</si>
  <si>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</si>
  <si>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</si>
  <si>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</si>
  <si>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</si>
  <si>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</si>
  <si>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</si>
  <si>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</si>
  <si>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</si>
  <si>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</si>
  <si>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</si>
  <si>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</si>
  <si>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</si>
  <si>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</si>
  <si>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</si>
  <si>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</si>
  <si>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</si>
  <si>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</si>
  <si>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</si>
  <si>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</si>
  <si>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</si>
  <si>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</si>
  <si>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</si>
  <si>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</si>
  <si>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</si>
  <si>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</si>
  <si>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</si>
  <si>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</si>
  <si>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</si>
  <si>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</si>
  <si>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</si>
  <si>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</si>
  <si>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</si>
  <si>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</si>
  <si>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</si>
  <si>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</si>
  <si>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</si>
  <si>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</si>
  <si>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</si>
  <si>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</si>
  <si>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</si>
  <si>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</si>
  <si>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</si>
  <si>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</si>
  <si>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</si>
  <si>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</si>
  <si>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</si>
  <si>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</si>
  <si>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</si>
  <si>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</si>
  <si>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</si>
  <si>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</si>
  <si>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</si>
  <si>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</si>
  <si>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</si>
  <si>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</si>
  <si>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</si>
  <si>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</si>
  <si>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</si>
  <si>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</si>
  <si>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</si>
  <si>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</si>
  <si>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</si>
  <si>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</si>
  <si>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</si>
  <si>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</si>
  <si>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</si>
  <si>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</si>
  <si>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</si>
  <si>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</si>
  <si>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</si>
  <si>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</si>
  <si>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</si>
  <si>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</si>
  <si>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</si>
  <si>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</si>
  <si>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</si>
  <si>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</si>
  <si>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</si>
  <si>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</si>
  <si>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</si>
  <si>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</si>
  <si>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</si>
  <si>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</si>
  <si>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</si>
  <si>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</si>
  <si>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</si>
  <si>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</si>
  <si>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</si>
  <si>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</si>
  <si>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</si>
  <si>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</si>
  <si>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</si>
  <si>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</si>
  <si>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</si>
  <si>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</si>
  <si>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</si>
  <si>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</si>
  <si>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</si>
  <si>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</si>
  <si>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</si>
  <si>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</si>
  <si>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</si>
  <si>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</si>
  <si>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</si>
  <si>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</si>
  <si>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</si>
  <si>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</si>
  <si>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</si>
  <si>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</si>
  <si>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</si>
  <si>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</si>
  <si>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</si>
  <si>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</si>
  <si>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</si>
  <si>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</si>
  <si>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</si>
  <si>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</si>
  <si>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</si>
  <si>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</si>
  <si>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</si>
  <si>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</si>
  <si>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</si>
  <si>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</si>
  <si>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</si>
  <si>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</si>
  <si>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</si>
  <si>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</si>
  <si>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</si>
  <si>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</si>
  <si>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</si>
  <si>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</si>
  <si>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</si>
  <si>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</si>
  <si>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</si>
  <si>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</si>
  <si>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</si>
  <si>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</si>
  <si>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</si>
  <si>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</si>
  <si>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</si>
  <si>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</si>
  <si>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</si>
  <si>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</si>
  <si>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</si>
  <si>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</si>
  <si>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</si>
  <si>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</si>
  <si>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</si>
  <si>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</si>
  <si>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</si>
  <si>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</si>
  <si>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</si>
  <si>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</si>
  <si>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</si>
  <si>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</si>
  <si>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</si>
  <si>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</si>
  <si>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</si>
  <si>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</si>
  <si>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</si>
  <si>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</si>
  <si>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</si>
  <si>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</si>
  <si>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</si>
  <si>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</si>
  <si>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</si>
  <si>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</si>
  <si>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</si>
  <si>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</si>
  <si>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</si>
  <si>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</si>
  <si>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</si>
  <si>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</si>
  <si>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</si>
  <si>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</si>
  <si>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</si>
  <si>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</si>
  <si>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</si>
  <si>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</si>
  <si>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</si>
  <si>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</si>
  <si>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</si>
  <si>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</si>
  <si>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</si>
  <si>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</si>
  <si>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</si>
  <si>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</si>
  <si>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</si>
  <si>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</si>
  <si>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</si>
  <si>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</si>
  <si>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</si>
  <si>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</si>
  <si>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</si>
  <si>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</si>
  <si>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</si>
  <si>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</si>
  <si>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</si>
  <si>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</si>
  <si>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</si>
  <si>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</si>
  <si>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</si>
  <si>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</si>
  <si>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</si>
  <si>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</si>
  <si>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</si>
  <si>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</si>
  <si>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</si>
  <si>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</si>
  <si>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</si>
  <si>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</si>
  <si>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</si>
  <si>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</si>
  <si>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</si>
  <si>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</si>
  <si>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</si>
  <si>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</si>
  <si>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</si>
  <si>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</si>
  <si>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</si>
  <si>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</si>
  <si>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</si>
  <si>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</si>
  <si>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</si>
  <si>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</si>
  <si>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</si>
  <si>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</si>
  <si>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</si>
  <si>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</si>
  <si>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</si>
  <si>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</si>
  <si>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</si>
  <si>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</si>
  <si>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</si>
  <si>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</si>
  <si>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</si>
  <si>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</si>
  <si>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</si>
  <si>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</si>
  <si>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</si>
  <si>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</si>
  <si>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</si>
  <si>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</si>
  <si>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</si>
  <si>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</si>
  <si>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</si>
  <si>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</si>
  <si>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</si>
  <si>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</si>
  <si>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</si>
  <si>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</si>
  <si>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</si>
  <si>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</si>
  <si>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</si>
  <si>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</si>
  <si>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</si>
  <si>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</si>
  <si>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</si>
  <si>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</si>
  <si>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</si>
  <si>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</si>
  <si>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</si>
  <si>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</si>
  <si>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</si>
  <si>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</si>
  <si>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</si>
  <si>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</si>
  <si>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</si>
  <si>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</si>
  <si>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</si>
  <si>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</si>
  <si>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</si>
  <si>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</si>
  <si>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</si>
  <si>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</si>
  <si>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</si>
  <si>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</si>
  <si>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</si>
  <si>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</si>
  <si>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</si>
  <si>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</si>
  <si>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</si>
  <si>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</si>
  <si>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</si>
  <si>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</si>
  <si>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</si>
  <si>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</si>
  <si>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</si>
  <si>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</si>
  <si>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</si>
  <si>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</si>
  <si>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</si>
  <si>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</si>
  <si>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</si>
  <si>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</si>
  <si>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</si>
  <si>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</si>
  <si>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</si>
  <si>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</si>
  <si>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</si>
  <si>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</si>
  <si>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</si>
  <si>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</si>
  <si>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</si>
  <si>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</si>
  <si>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</si>
  <si>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</si>
  <si>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</si>
  <si>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</si>
  <si>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</si>
  <si>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</si>
  <si>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</si>
  <si>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</si>
  <si>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</si>
  <si>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</si>
  <si>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</si>
  <si>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</si>
  <si>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</si>
  <si>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</si>
  <si>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</si>
  <si>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</si>
  <si>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</si>
  <si>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</si>
  <si>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</si>
  <si>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</si>
  <si>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</si>
  <si>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</si>
  <si>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</si>
  <si>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</si>
  <si>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</si>
  <si>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</si>
  <si>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</si>
  <si>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</si>
  <si>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</si>
  <si>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</si>
  <si>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</si>
  <si>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</si>
  <si>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</si>
  <si>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</si>
  <si>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</si>
  <si>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</si>
  <si>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</si>
  <si>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</si>
  <si>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</si>
  <si>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</si>
  <si>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</si>
  <si>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</si>
  <si>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</si>
  <si>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</si>
  <si>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</si>
  <si>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</si>
  <si>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</si>
  <si>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</si>
  <si>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</si>
  <si>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</si>
  <si>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</si>
  <si>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</si>
  <si>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</si>
  <si>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</si>
  <si>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</si>
  <si>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</si>
  <si>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</si>
  <si>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</si>
  <si>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</si>
  <si>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</si>
  <si>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</si>
  <si>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</si>
  <si>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</si>
  <si>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</si>
  <si>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</si>
  <si>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</si>
  <si>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</si>
  <si>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</si>
  <si>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</si>
  <si>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</si>
  <si>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</si>
  <si>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</si>
  <si>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</si>
  <si>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</si>
  <si>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</si>
  <si>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</si>
  <si>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</si>
  <si>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</si>
  <si>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</si>
  <si>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</si>
  <si>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</si>
  <si>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</si>
  <si>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</si>
  <si>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</si>
  <si>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</si>
  <si>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</si>
  <si>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</si>
  <si>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</si>
  <si>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</si>
  <si>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</si>
  <si>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</si>
  <si>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</si>
  <si>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</si>
  <si>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</si>
  <si>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</si>
  <si>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</si>
  <si>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</si>
  <si>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</si>
  <si>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</si>
  <si>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</si>
  <si>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</si>
  <si>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</si>
  <si>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</si>
  <si>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</si>
  <si>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</si>
  <si>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</si>
  <si>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</si>
  <si>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</si>
  <si>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</si>
  <si>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</si>
  <si>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</si>
  <si>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</si>
  <si>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</si>
  <si>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</si>
  <si>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</si>
  <si>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</si>
  <si>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</si>
  <si>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</si>
  <si>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</si>
  <si>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</si>
  <si>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</si>
  <si>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</si>
  <si>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</si>
  <si>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</si>
  <si>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</si>
  <si>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</si>
  <si>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</si>
  <si>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</si>
  <si>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</si>
  <si>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</si>
  <si>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</si>
  <si>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</si>
  <si>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</si>
  <si>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</si>
  <si>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</si>
  <si>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</si>
  <si>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</si>
  <si>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</si>
  <si>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</si>
  <si>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</si>
  <si>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</si>
  <si>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</si>
  <si>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</si>
  <si>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</si>
  <si>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</si>
  <si>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</si>
  <si>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</si>
  <si>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</si>
  <si>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</si>
  <si>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</si>
  <si>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</si>
  <si>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</si>
  <si>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</si>
  <si>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</si>
  <si>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</si>
  <si>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</si>
  <si>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</si>
  <si>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</si>
  <si>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</si>
  <si>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</si>
  <si>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</si>
  <si>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</si>
  <si>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</si>
  <si>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</si>
  <si>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</si>
  <si>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</si>
  <si>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</si>
  <si>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</si>
  <si>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</si>
  <si>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</si>
  <si>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</si>
  <si>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</si>
  <si>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</si>
  <si>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</si>
  <si>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</si>
  <si>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</si>
  <si>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</si>
  <si>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</si>
  <si>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</si>
  <si>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</si>
  <si>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</si>
  <si>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</si>
  <si>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</si>
  <si>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</si>
  <si>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</si>
  <si>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</si>
  <si>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</si>
  <si>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</si>
  <si>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</si>
  <si>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</si>
  <si>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</si>
  <si>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</si>
  <si>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</si>
  <si>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</si>
  <si>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</si>
  <si>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</si>
  <si>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</si>
  <si>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</si>
  <si>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</si>
  <si>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</si>
  <si>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</si>
  <si>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</si>
  <si>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</si>
  <si>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</si>
  <si>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</si>
  <si>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</si>
  <si>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</si>
  <si>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</si>
  <si>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</si>
  <si>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</si>
  <si>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</si>
  <si>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</si>
  <si>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</si>
  <si>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</si>
  <si>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</si>
  <si>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</si>
  <si>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</si>
  <si>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</si>
  <si>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</si>
  <si>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</si>
  <si>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</si>
  <si>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</si>
  <si>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</si>
  <si>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</si>
  <si>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</si>
  <si>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</si>
  <si>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</si>
  <si>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</si>
  <si>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</si>
  <si>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</si>
  <si>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</si>
  <si>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</si>
  <si>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</si>
  <si>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</si>
  <si>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</si>
  <si>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</si>
  <si>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</si>
  <si>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</si>
  <si>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</si>
  <si>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</si>
  <si>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</si>
  <si>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</si>
  <si>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</si>
  <si>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</si>
  <si>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</si>
  <si>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</si>
  <si>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</si>
  <si>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</si>
  <si>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</si>
  <si>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</si>
  <si>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</si>
  <si>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</si>
  <si>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</si>
  <si>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</si>
  <si>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</si>
  <si>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</si>
  <si>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</si>
  <si>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</si>
  <si>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</si>
  <si>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</si>
  <si>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</si>
  <si>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</si>
  <si>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</si>
  <si>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</si>
  <si>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</si>
  <si>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</si>
  <si>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</si>
  <si>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</si>
  <si>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</si>
  <si>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</si>
  <si>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</si>
  <si>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</si>
  <si>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</si>
  <si>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</si>
  <si>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</si>
  <si>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</si>
  <si>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</si>
  <si>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</si>
  <si>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</si>
  <si>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</si>
  <si>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</si>
  <si>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</si>
  <si>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</si>
  <si>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</si>
  <si>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</si>
  <si>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</si>
  <si>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</si>
  <si>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</si>
  <si>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</si>
  <si>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</si>
  <si>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</si>
  <si>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</si>
  <si>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</si>
  <si>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</si>
  <si>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</si>
  <si>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</si>
  <si>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</si>
  <si>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</si>
  <si>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</si>
  <si>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</si>
  <si>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</si>
  <si>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</si>
  <si>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</si>
  <si>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</si>
  <si>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</si>
  <si>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</si>
  <si>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</si>
  <si>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</si>
  <si>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</si>
  <si>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</si>
  <si>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</si>
  <si>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</si>
  <si>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</si>
  <si>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</si>
  <si>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</si>
  <si>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</si>
  <si>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</si>
  <si>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</si>
  <si>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</si>
  <si>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</si>
  <si>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</si>
  <si>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</si>
  <si>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</si>
  <si>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</si>
  <si>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</si>
  <si>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</si>
  <si>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</si>
  <si>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</si>
  <si>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</si>
  <si>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</si>
  <si>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</si>
  <si>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</si>
  <si>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</si>
  <si>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</si>
  <si>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</si>
  <si>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</si>
  <si>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</si>
  <si>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</si>
  <si>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</si>
  <si>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</si>
  <si>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</si>
  <si>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</si>
  <si>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</si>
  <si>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</si>
  <si>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</si>
  <si>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</si>
  <si>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</si>
  <si>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</si>
  <si>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</si>
  <si>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</si>
  <si>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</si>
  <si>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</si>
  <si>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</si>
  <si>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</si>
  <si>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</si>
  <si>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</si>
  <si>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</si>
  <si>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</si>
  <si>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</si>
  <si>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</si>
  <si>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</si>
  <si>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</si>
  <si>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</si>
  <si>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</si>
  <si>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</si>
  <si>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</si>
  <si>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</si>
  <si>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</si>
  <si>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</si>
  <si>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</si>
  <si>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</si>
  <si>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</si>
  <si>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</si>
  <si>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</si>
  <si>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</si>
  <si>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</si>
  <si>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</si>
  <si>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</si>
  <si>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</si>
  <si>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</si>
  <si>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</si>
  <si>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</si>
  <si>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</si>
  <si>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</si>
  <si>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</si>
  <si>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</si>
  <si>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</si>
  <si>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</si>
  <si>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</si>
  <si>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</si>
  <si>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</si>
  <si>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</si>
  <si>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</si>
  <si>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</si>
  <si>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</si>
  <si>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</si>
  <si>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</si>
  <si>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</si>
  <si>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</si>
  <si>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</si>
  <si>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</si>
  <si>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</si>
  <si>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</si>
  <si>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</si>
  <si>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</si>
  <si>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</si>
  <si>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</si>
  <si>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</si>
  <si>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</si>
  <si>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</si>
  <si>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</si>
  <si>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</si>
  <si>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</si>
  <si>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</si>
  <si>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</si>
  <si>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</si>
  <si>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</si>
  <si>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</si>
  <si>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</si>
  <si>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</si>
  <si>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</si>
  <si>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</si>
  <si>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</si>
  <si>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</si>
  <si>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</si>
  <si>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</si>
  <si>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</si>
  <si>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</si>
  <si>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</si>
  <si>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</si>
  <si>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</si>
  <si>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</si>
  <si>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</si>
  <si>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</si>
  <si>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</si>
  <si>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</si>
  <si>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</si>
  <si>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</si>
  <si>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</si>
  <si>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</si>
  <si>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</si>
  <si>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</si>
  <si>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</si>
  <si>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</si>
  <si>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</si>
  <si>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</si>
  <si>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</si>
  <si>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</si>
  <si>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</si>
  <si>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</si>
  <si>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</si>
  <si>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</si>
  <si>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</si>
  <si>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</si>
  <si>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</si>
  <si>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</si>
  <si>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</si>
  <si>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</si>
  <si>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</si>
  <si>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</si>
  <si>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</si>
  <si>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</si>
  <si>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</si>
  <si>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</si>
  <si>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</si>
  <si>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</si>
  <si>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</si>
  <si>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</si>
  <si>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</si>
  <si>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</si>
  <si>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</si>
  <si>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</si>
  <si>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</si>
  <si>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</si>
  <si>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</si>
  <si>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</si>
  <si>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</si>
  <si>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</si>
  <si>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</si>
  <si>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</si>
  <si>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</si>
  <si>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</si>
  <si>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</si>
  <si>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</si>
  <si>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</si>
  <si>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</si>
  <si>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</si>
  <si>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</si>
  <si>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</si>
  <si>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</si>
  <si>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</si>
  <si>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</si>
  <si>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</si>
  <si>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</si>
  <si>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</si>
  <si>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</si>
  <si>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</si>
  <si>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</si>
  <si>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</si>
  <si>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</si>
  <si>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</si>
  <si>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</si>
  <si>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</si>
  <si>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</si>
  <si>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</si>
  <si>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</si>
  <si>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</si>
  <si>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</si>
  <si>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</si>
  <si>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</si>
  <si>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</si>
  <si>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</si>
  <si>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</si>
  <si>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</si>
  <si>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</si>
  <si>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</si>
  <si>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</si>
  <si>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</si>
  <si>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</si>
  <si>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</si>
  <si>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</si>
  <si>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</si>
  <si>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</si>
  <si>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</si>
  <si>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</si>
  <si>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</si>
  <si>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</si>
  <si>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</si>
  <si>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</si>
  <si>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</si>
  <si>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</si>
  <si>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</si>
  <si>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</si>
  <si>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</si>
  <si>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</si>
  <si>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</si>
  <si>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</si>
  <si>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</si>
  <si>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</si>
  <si>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</si>
  <si>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</si>
  <si>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</si>
  <si>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</si>
  <si>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</si>
  <si>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</si>
  <si>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</si>
  <si>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</si>
  <si>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</si>
  <si>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</si>
  <si>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</si>
  <si>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</si>
  <si>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</si>
  <si>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</si>
  <si>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</si>
  <si>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</si>
  <si>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</si>
  <si>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</si>
  <si>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</si>
  <si>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</si>
  <si>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</si>
  <si>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</si>
  <si>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</si>
  <si>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</si>
  <si>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</si>
  <si>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</si>
  <si>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</si>
  <si>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</si>
  <si>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</si>
  <si>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</si>
  <si>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</si>
  <si>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</si>
  <si>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</si>
  <si>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</si>
  <si>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</si>
  <si>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</si>
  <si>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</si>
  <si>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</si>
  <si>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</si>
  <si>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</si>
  <si>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</si>
  <si>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</si>
  <si>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</si>
  <si>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</si>
  <si>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</si>
  <si>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</si>
  <si>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</si>
  <si>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</si>
  <si>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</si>
  <si>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</si>
  <si>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</si>
  <si>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</si>
  <si>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</si>
  <si>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</si>
  <si>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</si>
  <si>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</si>
  <si>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</si>
  <si>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</si>
  <si>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</si>
  <si>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</si>
  <si>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</si>
  <si>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</si>
  <si>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</si>
  <si>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</si>
  <si>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</si>
  <si>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</si>
  <si>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</si>
  <si>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</si>
  <si>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</si>
  <si>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</si>
  <si>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</si>
  <si>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</si>
  <si>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</si>
  <si>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</si>
  <si>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</si>
  <si>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</si>
  <si>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</si>
  <si>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</si>
  <si>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</si>
  <si>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</si>
  <si>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</si>
  <si>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</si>
  <si>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</si>
  <si>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</si>
  <si>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</si>
  <si>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</si>
  <si>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</si>
  <si>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</si>
  <si>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</si>
  <si>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</si>
  <si>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</si>
  <si>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</si>
  <si>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</si>
  <si>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</si>
  <si>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</si>
  <si>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</si>
  <si>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</si>
  <si>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</si>
  <si>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</si>
  <si>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</si>
  <si>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</si>
  <si>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</si>
  <si>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</si>
  <si>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</si>
  <si>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</si>
  <si>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</si>
  <si>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</si>
  <si>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</si>
  <si>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</si>
  <si>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</si>
  <si>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</si>
  <si>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</si>
  <si>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</si>
  <si>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</si>
  <si>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</si>
  <si>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</si>
  <si>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</si>
  <si>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</si>
  <si>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</si>
  <si>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</si>
  <si>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</si>
  <si>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</si>
  <si>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</si>
  <si>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</si>
  <si>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</si>
  <si>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</si>
  <si>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</si>
  <si>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</si>
  <si>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</si>
  <si>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</si>
  <si>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</si>
  <si>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</si>
  <si>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</si>
  <si>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</si>
  <si>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</si>
  <si>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</si>
  <si>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</si>
  <si>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</si>
  <si>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</si>
  <si>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</si>
  <si>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</si>
  <si>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</si>
  <si>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</si>
  <si>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</si>
  <si>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</si>
  <si>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</si>
  <si>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</si>
  <si>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</si>
  <si>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</si>
  <si>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</si>
  <si>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</si>
  <si>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</si>
  <si>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</si>
  <si>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</si>
  <si>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</si>
  <si>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</si>
  <si>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</si>
  <si>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</si>
  <si>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</si>
  <si>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</si>
  <si>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</si>
  <si>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</si>
  <si>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</si>
  <si>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</si>
  <si>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</si>
  <si>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</si>
  <si>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</si>
  <si>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</si>
  <si>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</si>
  <si>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</si>
  <si>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</si>
  <si>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</si>
  <si>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</si>
  <si>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</si>
  <si>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</si>
  <si>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</si>
  <si>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</si>
  <si>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</si>
  <si>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</si>
  <si>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</si>
  <si>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</si>
  <si>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</si>
  <si>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</si>
  <si>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</si>
  <si>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</si>
  <si>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</si>
  <si>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</si>
  <si>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</si>
  <si>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</si>
  <si>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</si>
  <si>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</si>
  <si>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</si>
  <si>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</si>
  <si>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</si>
  <si>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</si>
  <si>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</si>
  <si>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</si>
  <si>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</si>
  <si>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</si>
  <si>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</si>
  <si>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</si>
  <si>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</si>
  <si>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</si>
  <si>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</si>
  <si>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</si>
  <si>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</si>
  <si>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</si>
  <si>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</si>
  <si>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</si>
  <si>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</si>
  <si>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</si>
  <si>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</si>
  <si>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</si>
  <si>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</si>
  <si>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</si>
  <si>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</si>
  <si>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</si>
  <si>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</si>
  <si>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</si>
  <si>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</si>
  <si>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</si>
  <si>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</si>
  <si>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</si>
  <si>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</si>
  <si>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</si>
  <si>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</si>
  <si>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</si>
  <si>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</si>
  <si>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</si>
  <si>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</si>
  <si>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</si>
  <si>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</si>
  <si>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</si>
  <si>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</si>
  <si>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</si>
  <si>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</si>
  <si>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</si>
  <si>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</si>
  <si>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</si>
  <si>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</si>
  <si>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</si>
  <si>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</si>
  <si>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</si>
  <si>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</si>
  <si>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</si>
  <si>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</si>
  <si>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</si>
  <si>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</si>
  <si>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</si>
  <si>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</si>
  <si>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</si>
  <si>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</si>
  <si>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</si>
  <si>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</si>
  <si>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</si>
  <si>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</si>
  <si>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</si>
  <si>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</si>
  <si>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</si>
  <si>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</si>
  <si>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</si>
  <si>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</si>
  <si>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</si>
  <si>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</si>
  <si>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</si>
  <si>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</si>
  <si>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</si>
  <si>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</si>
  <si>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</si>
  <si>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</si>
  <si>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</si>
  <si>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</si>
  <si>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</si>
  <si>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</si>
  <si>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</si>
  <si>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</si>
  <si>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</si>
  <si>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</si>
  <si>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</si>
  <si>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</si>
  <si>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</si>
  <si>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</si>
  <si>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</si>
  <si>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</si>
  <si>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</si>
  <si>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</si>
  <si>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</si>
  <si>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</si>
  <si>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</si>
  <si>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</si>
  <si>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</si>
  <si>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</si>
  <si>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</si>
  <si>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</si>
  <si>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</si>
  <si>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</si>
  <si>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</si>
  <si>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</si>
  <si>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</si>
  <si>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</si>
  <si>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</si>
  <si>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</si>
  <si>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</si>
  <si>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</si>
  <si>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</si>
  <si>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</si>
  <si>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</si>
  <si>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</si>
  <si>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</si>
  <si>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</si>
  <si>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</si>
  <si>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</si>
  <si>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</si>
  <si>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</si>
  <si>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</si>
  <si>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</si>
  <si>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</si>
  <si>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</si>
  <si>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</si>
  <si>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</si>
  <si>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</si>
  <si>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</si>
  <si>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</si>
  <si>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</si>
  <si>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</si>
  <si>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</si>
  <si>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</si>
  <si>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</si>
  <si>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</si>
  <si>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</si>
  <si>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</si>
  <si>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</si>
  <si>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</si>
  <si>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</si>
  <si>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</si>
  <si>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</si>
  <si>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</si>
  <si>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</si>
  <si>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</si>
  <si>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</si>
  <si>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</si>
  <si>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</si>
  <si>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</si>
  <si>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</si>
  <si>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</si>
  <si>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</si>
  <si>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</si>
  <si>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</si>
  <si>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</si>
  <si>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</si>
  <si>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</si>
  <si>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</si>
  <si>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</si>
  <si>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</si>
  <si>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</si>
  <si>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</si>
  <si>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</si>
  <si>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</si>
  <si>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</si>
  <si>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</si>
  <si>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</si>
  <si>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</si>
  <si>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</si>
  <si>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</si>
  <si>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</si>
  <si>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</si>
  <si>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</si>
  <si>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</si>
  <si>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</si>
  <si>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</si>
  <si>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</si>
  <si>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</si>
  <si>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</si>
  <si>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</si>
  <si>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</si>
  <si>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</si>
  <si>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</si>
  <si>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</si>
  <si>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</si>
  <si>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</si>
  <si>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</si>
  <si>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</si>
  <si>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</si>
  <si>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</si>
  <si>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</si>
  <si>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</si>
  <si>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</si>
  <si>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</si>
  <si>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</si>
  <si>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</si>
  <si>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</si>
  <si>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</si>
  <si>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</si>
  <si>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</si>
  <si>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</si>
  <si>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</si>
  <si>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</si>
  <si>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</si>
  <si>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</si>
  <si>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</si>
  <si>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</si>
  <si>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</si>
  <si>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</si>
  <si>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</si>
  <si>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</si>
  <si>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</si>
  <si>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</si>
  <si>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</si>
  <si>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</si>
  <si>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</si>
  <si>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</si>
  <si>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</si>
  <si>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</si>
  <si>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</si>
  <si>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</si>
  <si>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</si>
  <si>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</si>
  <si>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</si>
  <si>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</si>
  <si>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</si>
  <si>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</si>
  <si>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</si>
  <si>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</si>
  <si>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</si>
  <si>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</si>
  <si>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</si>
  <si>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</si>
  <si>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</si>
  <si>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</si>
  <si>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</si>
  <si>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</si>
  <si>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</si>
  <si>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</si>
  <si>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</si>
  <si>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</si>
  <si>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</si>
  <si>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</si>
  <si>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</si>
  <si>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</si>
  <si>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</si>
  <si>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</si>
  <si>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</si>
  <si>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</si>
  <si>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</si>
  <si>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</si>
  <si>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</si>
  <si>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</si>
  <si>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</si>
  <si>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</si>
  <si>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</si>
  <si>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</si>
  <si>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</si>
  <si>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</si>
  <si>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</si>
  <si>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</si>
  <si>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</si>
  <si>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</si>
  <si>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</si>
  <si>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</si>
  <si>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</si>
  <si>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</si>
  <si>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</si>
  <si>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</si>
  <si>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</si>
  <si>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</si>
  <si>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</si>
  <si>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</si>
  <si>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</si>
  <si>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</si>
  <si>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</si>
  <si>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</si>
  <si>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</si>
  <si>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</si>
  <si>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</si>
  <si>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</si>
  <si>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</si>
  <si>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</si>
  <si>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</si>
  <si>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</si>
  <si>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</si>
  <si>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</si>
  <si>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</si>
  <si>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</si>
  <si>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</si>
  <si>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</si>
  <si>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</si>
  <si>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</si>
  <si>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</si>
  <si>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</si>
  <si>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</si>
  <si>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</si>
  <si>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</si>
  <si>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</si>
  <si>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</si>
  <si>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</si>
  <si>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</si>
  <si>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</si>
  <si>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</si>
  <si>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</si>
  <si>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</si>
  <si>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</si>
  <si>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</si>
  <si>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</si>
  <si>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</si>
  <si>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</si>
  <si>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</si>
  <si>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</si>
  <si>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</si>
  <si>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</si>
  <si>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</si>
  <si>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</si>
  <si>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</si>
  <si>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</si>
  <si>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</si>
  <si>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</si>
  <si>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</si>
  <si>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</si>
  <si>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</si>
  <si>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</si>
  <si>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</si>
  <si>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</si>
  <si>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</si>
  <si>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</si>
  <si>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</si>
  <si>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</si>
  <si>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</si>
  <si>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</si>
  <si>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</si>
  <si>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</si>
  <si>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</si>
  <si>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</si>
  <si>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</si>
  <si>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</si>
  <si>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</si>
  <si>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</si>
  <si>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</si>
  <si>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</si>
  <si>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</si>
  <si>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</si>
  <si>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</si>
  <si>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</si>
  <si>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</si>
  <si>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</si>
  <si>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</si>
  <si>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</si>
  <si>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</si>
  <si>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</si>
  <si>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</si>
  <si>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</si>
  <si>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</si>
  <si>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</si>
  <si>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</si>
  <si>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</si>
  <si>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</si>
  <si>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</si>
  <si>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</si>
  <si>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</si>
  <si>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</si>
  <si>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</si>
  <si>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</si>
  <si>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</si>
  <si>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</si>
  <si>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</si>
  <si>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</si>
  <si>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</si>
  <si>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</si>
  <si>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</si>
  <si>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</si>
  <si>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</si>
  <si>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</si>
  <si>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</si>
  <si>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</si>
  <si>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</si>
  <si>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</si>
  <si>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</si>
  <si>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</si>
  <si>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</si>
  <si>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</si>
  <si>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</si>
  <si>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</si>
  <si>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</si>
  <si>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</si>
  <si>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</si>
  <si>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</si>
  <si>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</si>
  <si>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</si>
  <si>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</si>
  <si>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</si>
  <si>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</si>
  <si>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</si>
  <si>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</si>
  <si>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</si>
  <si>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</si>
  <si>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</si>
  <si>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</si>
  <si>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</si>
  <si>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</si>
  <si>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</si>
  <si>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</si>
  <si>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</si>
  <si>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</si>
  <si>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</si>
  <si>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</si>
  <si>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</si>
  <si>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</si>
  <si>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</si>
  <si>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</si>
  <si>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</si>
  <si>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</si>
  <si>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</si>
  <si>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</si>
  <si>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</si>
  <si>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</si>
  <si>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</si>
  <si>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</si>
  <si>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</si>
  <si>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</si>
  <si>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</si>
  <si>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</si>
  <si>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</si>
  <si>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</si>
  <si>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</si>
  <si>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</si>
  <si>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</si>
  <si>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</si>
  <si>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</si>
  <si>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</si>
  <si>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</si>
  <si>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</si>
  <si>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</si>
  <si>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</si>
  <si>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</si>
  <si>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</si>
  <si>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</si>
  <si>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</si>
  <si>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</si>
  <si>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</si>
  <si>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</si>
  <si>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</si>
  <si>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</si>
  <si>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</si>
  <si>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</si>
  <si>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</si>
  <si>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</si>
  <si>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</si>
  <si>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</si>
  <si>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</si>
  <si>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</si>
  <si>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</si>
  <si>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</si>
  <si>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</si>
  <si>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</si>
  <si>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</si>
  <si>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</si>
  <si>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</si>
  <si>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</si>
  <si>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</si>
  <si>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</si>
  <si>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</si>
  <si>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</si>
  <si>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</si>
  <si>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</si>
  <si>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</si>
  <si>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</si>
  <si>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</si>
  <si>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</si>
  <si>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</si>
  <si>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</si>
  <si>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</si>
  <si>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</si>
  <si>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</si>
  <si>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</si>
  <si>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</si>
  <si>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</si>
  <si>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</si>
  <si>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</si>
  <si>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</si>
  <si>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</si>
  <si>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</si>
  <si>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</si>
  <si>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</si>
  <si>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</si>
  <si>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</si>
  <si>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</si>
  <si>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</si>
  <si>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</si>
  <si>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</si>
  <si>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</si>
  <si>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</si>
  <si>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</si>
  <si>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</si>
  <si>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</si>
  <si>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</si>
  <si>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</si>
  <si>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</si>
  <si>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</si>
  <si>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</si>
  <si>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</si>
  <si>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</si>
  <si>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</si>
  <si>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</si>
  <si>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</si>
  <si>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</si>
  <si>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</si>
  <si>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</si>
  <si>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</si>
  <si>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</si>
  <si>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</si>
  <si>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</si>
  <si>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</si>
  <si>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</si>
  <si>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</si>
  <si>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</si>
  <si>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</si>
  <si>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</si>
  <si>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</si>
  <si>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</si>
  <si>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</si>
  <si>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</si>
  <si>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</si>
  <si>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</si>
  <si>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</si>
  <si>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</si>
  <si>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</si>
  <si>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</si>
  <si>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</si>
  <si>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</si>
  <si>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</si>
  <si>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</si>
  <si>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</si>
  <si>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</si>
  <si>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</si>
  <si>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</si>
  <si>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</si>
  <si>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</si>
  <si>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</si>
  <si>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</si>
  <si>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</si>
  <si>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</si>
  <si>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</si>
  <si>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</si>
  <si>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</si>
  <si>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</si>
  <si>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</si>
  <si>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</si>
  <si>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</si>
  <si>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</si>
  <si>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</si>
  <si>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</si>
  <si>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</si>
  <si>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</si>
  <si>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</si>
  <si>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</si>
  <si>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</si>
  <si>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</si>
  <si>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</si>
  <si>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</si>
  <si>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</si>
  <si>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</si>
  <si>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</si>
  <si>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</si>
  <si>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</si>
  <si>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</si>
  <si>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</si>
  <si>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</si>
  <si>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</si>
  <si>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</si>
  <si>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</si>
  <si>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</si>
  <si>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</si>
  <si>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</si>
  <si>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</si>
  <si>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</si>
  <si>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</si>
  <si>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</si>
  <si>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</si>
  <si>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</si>
  <si>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</si>
  <si>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</si>
  <si>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</si>
  <si>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</si>
  <si>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</si>
  <si>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</si>
  <si>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</si>
  <si>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</si>
  <si>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</si>
  <si>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</si>
  <si>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</si>
  <si>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</si>
  <si>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</si>
  <si>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</si>
  <si>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</si>
  <si>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</si>
  <si>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</si>
  <si>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</si>
  <si>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</si>
  <si>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</si>
  <si>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</si>
  <si>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</si>
  <si>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</si>
  <si>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</si>
  <si>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</si>
  <si>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</si>
  <si>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</si>
  <si>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</si>
  <si>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</si>
  <si>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</si>
  <si>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</si>
  <si>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</si>
  <si>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</si>
  <si>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</si>
  <si>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</si>
  <si>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</si>
  <si>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</si>
  <si>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</si>
  <si>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</si>
  <si>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</si>
  <si>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</si>
  <si>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</si>
  <si>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</si>
  <si>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</si>
  <si>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</si>
  <si>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</si>
  <si>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</si>
  <si>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</si>
  <si>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</si>
  <si>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</si>
  <si>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</si>
  <si>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</si>
  <si>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</si>
  <si>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</si>
  <si>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</si>
  <si>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</si>
  <si>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</si>
  <si>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</si>
  <si>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</si>
  <si>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</si>
  <si>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</si>
  <si>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</si>
  <si>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</si>
  <si>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</si>
  <si>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</si>
  <si>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</si>
  <si>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</si>
  <si>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</si>
  <si>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</si>
  <si>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</si>
  <si>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</si>
  <si>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</si>
  <si>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</si>
  <si>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</si>
  <si>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</si>
  <si>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</si>
  <si>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</si>
  <si>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</si>
  <si>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</si>
  <si>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</si>
  <si>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</si>
  <si>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</si>
  <si>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</si>
  <si>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</si>
  <si>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</si>
  <si>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</si>
  <si>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</si>
  <si>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</si>
  <si>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</si>
  <si>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</si>
  <si>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</si>
  <si>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</si>
  <si>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</si>
  <si>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</si>
  <si>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</si>
  <si>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</si>
  <si>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</si>
  <si>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</si>
  <si>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</si>
  <si>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</si>
  <si>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</si>
  <si>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</si>
  <si>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</si>
  <si>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</si>
  <si>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</si>
  <si>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</si>
  <si>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</si>
  <si>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</si>
  <si>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</si>
  <si>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</si>
  <si>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</si>
  <si>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</si>
  <si>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</si>
  <si>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</si>
  <si>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</si>
  <si>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</si>
  <si>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</si>
  <si>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</si>
  <si>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</si>
  <si>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</si>
  <si>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</si>
  <si>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</si>
  <si>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</si>
  <si>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</si>
  <si>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</si>
  <si>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</si>
  <si>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</si>
  <si>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</si>
  <si>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</si>
  <si>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</si>
  <si>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</si>
  <si>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</si>
  <si>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</si>
  <si>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</si>
  <si>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</si>
  <si>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</si>
  <si>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</si>
  <si>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</si>
  <si>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</si>
  <si>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</si>
  <si>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</si>
  <si>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</si>
  <si>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</si>
  <si>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</si>
  <si>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</si>
  <si>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</si>
  <si>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</si>
  <si>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</si>
  <si>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</si>
  <si>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</si>
  <si>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</si>
  <si>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</si>
  <si>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</si>
  <si>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</si>
  <si>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</si>
  <si>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</si>
  <si>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</si>
  <si>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</si>
  <si>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</si>
  <si>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</si>
  <si>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</si>
  <si>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</si>
  <si>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</si>
  <si>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</si>
  <si>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</si>
  <si>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</si>
  <si>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</si>
  <si>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</si>
  <si>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</si>
  <si>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</si>
  <si>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</si>
  <si>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</si>
  <si>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</si>
  <si>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</si>
  <si>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</si>
  <si>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</si>
  <si>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</si>
  <si>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</si>
  <si>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</si>
  <si>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</si>
  <si>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</si>
  <si>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</si>
  <si>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</si>
  <si>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</si>
  <si>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</si>
  <si>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</si>
  <si>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</si>
  <si>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</si>
  <si>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</si>
  <si>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</si>
  <si>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</si>
  <si>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</si>
  <si>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</si>
  <si>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</si>
  <si>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</si>
  <si>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</si>
  <si>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</si>
  <si>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</si>
  <si>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</si>
  <si>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</si>
  <si>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</si>
  <si>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</si>
  <si>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</si>
  <si>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</si>
  <si>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</si>
  <si>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</si>
  <si>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</si>
  <si>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</si>
  <si>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</si>
  <si>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</si>
  <si>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</si>
  <si>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</si>
  <si>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</si>
  <si>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</si>
  <si>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</si>
  <si>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</si>
  <si>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</si>
  <si>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</si>
  <si>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</si>
  <si>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</si>
  <si>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</si>
  <si>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</si>
  <si>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</si>
  <si>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</si>
  <si>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</si>
  <si>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</si>
  <si>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</si>
  <si>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</si>
  <si>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</si>
  <si>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</si>
  <si>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</si>
  <si>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</si>
  <si>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</si>
  <si>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</si>
  <si>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</si>
  <si>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</si>
  <si>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</si>
  <si>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</si>
  <si>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</si>
  <si>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</si>
  <si>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</si>
  <si>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</si>
  <si>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</si>
  <si>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</si>
  <si>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</si>
  <si>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</si>
  <si>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</si>
  <si>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</si>
  <si>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</si>
  <si>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</si>
  <si>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</si>
  <si>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</si>
  <si>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</si>
  <si>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</si>
  <si>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</si>
  <si>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</si>
  <si>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</si>
  <si>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</si>
  <si>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</si>
  <si>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</si>
  <si>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</si>
  <si>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</si>
  <si>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</si>
  <si>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</si>
  <si>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</si>
  <si>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</si>
  <si>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</si>
  <si>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</si>
  <si>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</si>
  <si>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</si>
  <si>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</si>
  <si>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</si>
  <si>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</si>
  <si>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</si>
  <si>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</si>
  <si>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</si>
  <si>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</si>
  <si>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</si>
  <si>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</si>
  <si>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</si>
  <si>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</si>
  <si>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</si>
  <si>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</si>
  <si>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</si>
  <si>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</si>
  <si>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</si>
  <si>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</si>
  <si>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</si>
  <si>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</si>
  <si>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</si>
  <si>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</si>
  <si>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</si>
  <si>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</si>
  <si>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</si>
  <si>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</si>
  <si>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</si>
  <si>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</si>
  <si>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</si>
  <si>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</si>
  <si>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</si>
  <si>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</si>
  <si>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</si>
  <si>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</si>
  <si>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</si>
  <si>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</si>
  <si>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</si>
  <si>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</si>
  <si>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</si>
  <si>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</si>
  <si>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</si>
  <si>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</si>
  <si>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</si>
  <si>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</si>
  <si>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</si>
  <si>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</si>
  <si>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</si>
  <si>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</si>
  <si>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</si>
  <si>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</si>
  <si>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</si>
  <si>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</si>
  <si>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</si>
  <si>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</si>
  <si>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</si>
  <si>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</si>
  <si>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</si>
  <si>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</si>
  <si>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</si>
  <si>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</si>
  <si>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</si>
  <si>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</si>
  <si>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</si>
  <si>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</si>
  <si>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</si>
  <si>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</si>
  <si>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</si>
  <si>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</si>
  <si>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</si>
  <si>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</si>
  <si>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</si>
  <si>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</si>
  <si>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</si>
  <si>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</si>
  <si>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</si>
  <si>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</si>
  <si>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</si>
  <si>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</si>
  <si>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</si>
  <si>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</si>
  <si>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</si>
  <si>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</si>
  <si>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</si>
  <si>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</si>
  <si>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</si>
  <si>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</si>
  <si>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</si>
  <si>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</si>
  <si>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</si>
  <si>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</si>
  <si>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</si>
  <si>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</si>
  <si>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</si>
  <si>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</si>
  <si>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</si>
  <si>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</si>
  <si>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</si>
  <si>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</si>
  <si>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</si>
  <si>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</si>
  <si>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</si>
  <si>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</si>
  <si>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</si>
  <si>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</si>
  <si>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</si>
  <si>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</si>
  <si>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</si>
  <si>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</si>
  <si>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</si>
  <si>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</si>
  <si>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</si>
  <si>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</si>
  <si>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</si>
  <si>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</si>
  <si>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</si>
  <si>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</si>
  <si>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</si>
  <si>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</si>
  <si>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</si>
  <si>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</si>
  <si>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</si>
  <si>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</si>
  <si>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</si>
  <si>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</si>
  <si>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</si>
  <si>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</si>
  <si>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</si>
  <si>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</si>
  <si>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</si>
  <si>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</si>
  <si>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</si>
  <si>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</si>
  <si>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</si>
  <si>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</si>
  <si>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</si>
  <si>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</si>
  <si>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</si>
  <si>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</si>
  <si>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</si>
  <si>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</si>
  <si>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</si>
  <si>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</si>
  <si>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</si>
  <si>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</si>
  <si>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</si>
  <si>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</si>
  <si>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</si>
  <si>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</si>
  <si>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</si>
  <si>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</si>
  <si>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</si>
  <si>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</si>
  <si>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</si>
  <si>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</si>
  <si>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</si>
  <si>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</si>
  <si>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</si>
  <si>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</si>
  <si>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</si>
  <si>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</si>
  <si>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</si>
  <si>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</si>
  <si>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</si>
  <si>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</si>
  <si>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</si>
  <si>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</si>
  <si>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</si>
  <si>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</si>
  <si>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</si>
  <si>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</si>
  <si>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</si>
  <si>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</si>
  <si>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</si>
  <si>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</si>
  <si>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</si>
  <si>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</si>
  <si>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</si>
  <si>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</si>
  <si>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</si>
  <si>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</si>
  <si>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</si>
  <si>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</si>
  <si>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</si>
  <si>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</si>
  <si>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</si>
  <si>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</si>
  <si>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</si>
  <si>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</si>
  <si>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</si>
  <si>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</si>
  <si>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</si>
  <si>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</si>
  <si>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</si>
  <si>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</si>
  <si>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</si>
  <si>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</si>
  <si>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</si>
  <si>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</si>
  <si>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</si>
  <si>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</si>
  <si>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</si>
  <si>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</si>
  <si>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</si>
  <si>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</si>
  <si>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</si>
  <si>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</si>
  <si>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</si>
  <si>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</si>
  <si>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</si>
  <si>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</si>
  <si>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</si>
  <si>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</si>
  <si>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</si>
  <si>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</si>
  <si>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</si>
  <si>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</si>
  <si>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</si>
  <si>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</si>
  <si>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</si>
  <si>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</si>
  <si>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</si>
  <si>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</si>
  <si>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</si>
  <si>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</si>
  <si>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</si>
  <si>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</si>
  <si>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</si>
  <si>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</si>
  <si>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</si>
  <si>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</si>
  <si>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</si>
  <si>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</si>
  <si>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</si>
  <si>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</si>
  <si>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</si>
  <si>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</si>
  <si>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</si>
  <si>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</si>
  <si>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</si>
  <si>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</si>
  <si>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</si>
  <si>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</si>
  <si>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</si>
  <si>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</si>
  <si>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</si>
  <si>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</si>
  <si>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</si>
  <si>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</si>
  <si>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</si>
  <si>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</si>
  <si>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</si>
  <si>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</si>
  <si>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</si>
  <si>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</si>
  <si>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</si>
  <si>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</si>
  <si>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</si>
  <si>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</si>
  <si>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</si>
  <si>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</si>
  <si>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</si>
  <si>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</si>
  <si>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</si>
  <si>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</si>
  <si>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</si>
  <si>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</si>
  <si>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</si>
  <si>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</si>
  <si>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</si>
  <si>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</si>
  <si>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</si>
  <si>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</si>
  <si>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</si>
  <si>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</si>
  <si>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</si>
  <si>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</si>
  <si>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</si>
  <si>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</si>
  <si>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</si>
  <si>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</si>
  <si>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</si>
  <si>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</si>
  <si>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</si>
  <si>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</si>
  <si>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</si>
  <si>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</si>
  <si>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</si>
  <si>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</si>
  <si>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</si>
  <si>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</si>
  <si>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</si>
  <si>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</si>
  <si>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</si>
  <si>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</si>
  <si>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</si>
  <si>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</si>
  <si>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</si>
  <si>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</si>
  <si>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</si>
  <si>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</si>
  <si>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</si>
  <si>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</si>
  <si>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</si>
  <si>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</si>
  <si>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</si>
  <si>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</si>
  <si>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</si>
  <si>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</si>
  <si>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</si>
  <si>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</si>
  <si>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</si>
  <si>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</si>
  <si>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</si>
  <si>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</si>
  <si>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</si>
  <si>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</si>
  <si>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</si>
  <si>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</si>
  <si>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</si>
  <si>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</si>
  <si>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</si>
  <si>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</si>
  <si>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</si>
  <si>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</si>
  <si>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</si>
  <si>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</si>
  <si>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</si>
  <si>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</si>
  <si>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</si>
  <si>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</si>
  <si>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</si>
  <si>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</si>
  <si>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</si>
  <si>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</si>
  <si>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</si>
  <si>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</si>
  <si>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</si>
  <si>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</si>
  <si>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</si>
  <si>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</si>
  <si>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</si>
  <si>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</si>
  <si>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</si>
  <si>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</si>
  <si>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</si>
  <si>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</si>
  <si>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</si>
  <si>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</si>
  <si>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</si>
  <si>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</si>
  <si>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</si>
  <si>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</si>
  <si>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</si>
  <si>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</si>
  <si>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</si>
  <si>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</si>
  <si>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</si>
  <si>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</si>
  <si>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</si>
  <si>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</si>
  <si>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</si>
  <si>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</si>
  <si>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</si>
  <si>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</si>
  <si>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</si>
  <si>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</si>
  <si>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</si>
  <si>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</si>
  <si>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</si>
  <si>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</si>
  <si>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</si>
  <si>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</si>
  <si>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</si>
  <si>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</si>
  <si>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</si>
  <si>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</si>
  <si>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</si>
  <si>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</si>
  <si>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</si>
  <si>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</si>
  <si>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</si>
  <si>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</si>
  <si>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</si>
  <si>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</si>
  <si>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</si>
  <si>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</si>
  <si>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</si>
  <si>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</si>
  <si>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</si>
  <si>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</si>
  <si>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</si>
  <si>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</si>
  <si>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</si>
  <si>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</si>
  <si>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</si>
  <si>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</si>
  <si>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</si>
  <si>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</si>
  <si>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</si>
  <si>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</si>
  <si>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</si>
  <si>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</si>
  <si>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</si>
  <si>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</si>
  <si>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</si>
  <si>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</si>
  <si>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</si>
  <si>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</si>
  <si>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</si>
  <si>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</si>
  <si>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</si>
  <si>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</si>
  <si>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</si>
  <si>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</si>
  <si>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</si>
  <si>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</si>
  <si>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</si>
  <si>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</si>
  <si>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</si>
  <si>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</si>
  <si>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</si>
  <si>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</si>
  <si>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</si>
  <si>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</si>
  <si>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</si>
  <si>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</si>
  <si>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</si>
  <si>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</si>
  <si>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</si>
  <si>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</si>
  <si>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</si>
  <si>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</si>
  <si>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</si>
  <si>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</si>
  <si>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</si>
  <si>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</si>
  <si>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</si>
  <si>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</si>
  <si>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</si>
  <si>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</si>
  <si>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</si>
  <si>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</si>
  <si>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</si>
  <si>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</si>
  <si>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</si>
  <si>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</si>
  <si>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</si>
  <si>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</si>
  <si>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</si>
  <si>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</si>
  <si>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</si>
  <si>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</si>
  <si>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</si>
  <si>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</si>
  <si>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</si>
  <si>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</si>
  <si>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</si>
  <si>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</si>
  <si>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</si>
  <si>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</si>
  <si>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</si>
  <si>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</si>
  <si>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</si>
  <si>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</si>
  <si>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</si>
  <si>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</si>
  <si>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</si>
  <si>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</si>
  <si>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</si>
  <si>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</si>
  <si>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</si>
  <si>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</si>
  <si>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</si>
  <si>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</si>
  <si>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</si>
  <si>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</si>
  <si>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</si>
  <si>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</si>
  <si>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</si>
  <si>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</si>
  <si>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</si>
  <si>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</si>
  <si>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</si>
  <si>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</si>
  <si>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</si>
  <si>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</si>
  <si>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</si>
  <si>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</si>
  <si>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</si>
  <si>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</si>
  <si>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</si>
  <si>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</si>
  <si>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</si>
  <si>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</si>
  <si>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</si>
  <si>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</si>
  <si>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</si>
  <si>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</si>
  <si>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</si>
  <si>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</si>
  <si>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</si>
  <si>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</si>
  <si>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</si>
  <si>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</si>
  <si>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</si>
  <si>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</si>
  <si>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</si>
  <si>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</si>
  <si>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</si>
  <si>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</si>
  <si>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</si>
  <si>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</si>
  <si>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</si>
  <si>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</si>
  <si>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</si>
  <si>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</si>
  <si>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</si>
  <si>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</si>
  <si>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</si>
  <si>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</si>
  <si>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</si>
  <si>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</si>
  <si>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</si>
  <si>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</si>
  <si>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</si>
  <si>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</si>
  <si>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</si>
  <si>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</si>
  <si>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</si>
  <si>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</si>
  <si>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</si>
  <si>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</si>
  <si>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</si>
  <si>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</si>
  <si>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</si>
  <si>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</si>
  <si>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</si>
  <si>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</si>
  <si>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</si>
  <si>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</si>
  <si>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</si>
  <si>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</si>
  <si>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</si>
  <si>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</si>
  <si>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</si>
  <si>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</si>
  <si>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</si>
  <si>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</si>
  <si>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</si>
  <si>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</si>
  <si>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</si>
  <si>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</si>
  <si>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</si>
  <si>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</si>
  <si>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</si>
  <si>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</si>
  <si>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</si>
  <si>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</si>
  <si>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</si>
  <si>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</si>
  <si>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</si>
  <si>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</si>
  <si>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</si>
  <si>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</si>
  <si>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</si>
  <si>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</si>
  <si>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</si>
  <si>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</si>
  <si>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</si>
  <si>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</si>
  <si>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</si>
  <si>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</si>
  <si>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</si>
  <si>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</si>
  <si>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</si>
  <si>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</si>
  <si>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</si>
  <si>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</si>
  <si>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</si>
  <si>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</si>
  <si>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</si>
  <si>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</si>
  <si>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</si>
  <si>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</si>
  <si>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</si>
  <si>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</si>
  <si>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</si>
  <si>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</si>
  <si>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</si>
  <si>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</si>
  <si>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</si>
  <si>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</si>
  <si>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</si>
  <si>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</si>
  <si>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</si>
  <si>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</si>
  <si>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</si>
  <si>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</si>
  <si>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</si>
  <si>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</si>
  <si>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</si>
  <si>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</si>
  <si>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</si>
  <si>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</si>
  <si>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</si>
  <si>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</si>
  <si>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</si>
  <si>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</si>
  <si>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</si>
  <si>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</si>
  <si>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</si>
  <si>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</si>
  <si>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</si>
  <si>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</si>
  <si>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</si>
  <si>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</si>
  <si>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</si>
  <si>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</si>
  <si>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</si>
  <si>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</si>
  <si>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</si>
  <si>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</si>
  <si>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</si>
  <si>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</si>
  <si>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</si>
  <si>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</si>
  <si>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</si>
  <si>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</si>
  <si>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</si>
  <si>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</si>
  <si>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</si>
  <si>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</si>
  <si>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</si>
  <si>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</si>
  <si>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</si>
  <si>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</si>
  <si>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</si>
  <si>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</si>
  <si>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</si>
  <si>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</si>
  <si>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</si>
  <si>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</si>
  <si>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</si>
  <si>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</si>
  <si>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</si>
  <si>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</si>
  <si>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</si>
  <si>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</si>
  <si>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</si>
  <si>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</si>
  <si>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</si>
  <si>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</si>
  <si>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</si>
  <si>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</si>
  <si>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</si>
  <si>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</si>
  <si>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</si>
  <si>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</si>
  <si>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</si>
  <si>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</si>
  <si>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</si>
  <si>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</si>
  <si>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</si>
  <si>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</si>
  <si>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</si>
  <si>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</si>
  <si>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</si>
  <si>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</si>
  <si>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</si>
  <si>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</si>
  <si>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</si>
  <si>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</si>
  <si>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</si>
  <si>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</si>
  <si>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</si>
  <si>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</si>
  <si>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</si>
  <si>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</si>
  <si>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</si>
  <si>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</si>
  <si>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</si>
  <si>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</si>
  <si>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</si>
  <si>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</si>
  <si>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</si>
  <si>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</si>
  <si>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</si>
  <si>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</si>
  <si>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</si>
  <si>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</si>
  <si>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</si>
  <si>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</si>
  <si>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</si>
  <si>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</si>
  <si>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</si>
  <si>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</si>
  <si>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</si>
  <si>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</si>
  <si>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</si>
  <si>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</si>
  <si>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</si>
  <si>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</si>
  <si>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</si>
  <si>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</si>
  <si>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</si>
  <si>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</si>
  <si>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</si>
  <si>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</si>
  <si>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</si>
  <si>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</si>
  <si>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</si>
  <si>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</si>
  <si>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</si>
  <si>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</si>
  <si>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</si>
  <si>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</si>
  <si>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</si>
  <si>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</si>
  <si>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</si>
  <si>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</si>
  <si>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</si>
  <si>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</si>
  <si>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</si>
  <si>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</si>
  <si>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</si>
  <si>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</si>
  <si>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</si>
  <si>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</si>
  <si>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</si>
  <si>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</si>
  <si>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</si>
  <si>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</si>
  <si>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</si>
  <si>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</si>
  <si>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</si>
  <si>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</si>
  <si>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</si>
  <si>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</si>
  <si>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</si>
  <si>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</si>
  <si>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</si>
  <si>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</si>
  <si>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</si>
  <si>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</si>
  <si>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</si>
  <si>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</si>
  <si>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</si>
  <si>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</si>
  <si>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</si>
  <si>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</si>
  <si>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</si>
  <si>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</si>
  <si>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</si>
  <si>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</si>
  <si>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</si>
  <si>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</si>
  <si>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</si>
  <si>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</si>
  <si>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</si>
  <si>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</si>
  <si>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</si>
  <si>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</si>
  <si>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</si>
  <si>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</si>
  <si>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</si>
  <si>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</si>
  <si>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</si>
  <si>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</si>
  <si>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</si>
  <si>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</si>
  <si>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</si>
  <si>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</si>
  <si>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</si>
  <si>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</si>
  <si>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</si>
  <si>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</si>
  <si>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</si>
  <si>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</si>
  <si>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</si>
  <si>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</si>
  <si>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</si>
  <si>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</si>
  <si>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</si>
  <si>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</si>
  <si>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</si>
  <si>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</si>
  <si>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</si>
  <si>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</si>
  <si>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</si>
  <si>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</si>
  <si>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</si>
  <si>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</si>
  <si>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</si>
  <si>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</si>
  <si>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</si>
  <si>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</si>
  <si>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</si>
  <si>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</si>
  <si>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</si>
  <si>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</si>
  <si>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</si>
  <si>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</si>
  <si>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</si>
  <si>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</si>
  <si>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</si>
  <si>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</si>
  <si>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</si>
  <si>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</si>
  <si>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</si>
  <si>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</si>
  <si>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</si>
  <si>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</si>
  <si>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</si>
  <si>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</si>
  <si>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</si>
  <si>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</si>
  <si>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</si>
  <si>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</si>
  <si>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</si>
  <si>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</si>
  <si>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</si>
  <si>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</si>
  <si>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</si>
  <si>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</si>
  <si>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</si>
  <si>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</si>
  <si>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</si>
  <si>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</si>
  <si>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</si>
  <si>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</si>
  <si>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</si>
  <si>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</si>
  <si>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</si>
  <si>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</si>
  <si>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</si>
  <si>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</si>
  <si>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</si>
  <si>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</si>
  <si>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</si>
  <si>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</si>
  <si>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</si>
  <si>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</si>
  <si>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</si>
  <si>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</si>
  <si>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</si>
  <si>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</si>
  <si>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</si>
  <si>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</si>
  <si>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</si>
  <si>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</si>
  <si>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</si>
  <si>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</si>
  <si>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</si>
  <si>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</si>
  <si>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</si>
  <si>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</si>
  <si>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</si>
  <si>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</si>
  <si>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</si>
  <si>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</si>
  <si>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</si>
  <si>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</si>
  <si>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</si>
  <si>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</si>
  <si>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</si>
  <si>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</si>
  <si>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</si>
  <si>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</si>
  <si>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</si>
  <si>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</si>
  <si>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</si>
  <si>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</si>
  <si>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</si>
  <si>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</si>
  <si>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</si>
  <si>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</si>
  <si>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</si>
  <si>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</si>
  <si>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</si>
  <si>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</si>
  <si>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</si>
  <si>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</si>
  <si>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</si>
  <si>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</si>
  <si>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</si>
  <si>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</si>
  <si>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</si>
  <si>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</si>
  <si>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</si>
  <si>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</si>
  <si>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</si>
  <si>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</si>
  <si>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</si>
  <si>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</si>
  <si>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</si>
  <si>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</si>
  <si>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</si>
  <si>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</si>
  <si>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</si>
  <si>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</si>
  <si>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</si>
  <si>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</si>
  <si>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</si>
  <si>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</si>
  <si>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</si>
  <si>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</si>
  <si>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</si>
  <si>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</si>
  <si>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</si>
  <si>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</si>
  <si>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</si>
  <si>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</si>
  <si>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</si>
  <si>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</si>
  <si>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</si>
  <si>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</si>
  <si>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</si>
  <si>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</si>
  <si>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</si>
  <si>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</si>
  <si>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</si>
  <si>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</si>
  <si>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</si>
  <si>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</si>
  <si>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</si>
  <si>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</si>
  <si>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</si>
  <si>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</si>
  <si>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</si>
  <si>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</si>
  <si>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</si>
  <si>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</si>
  <si>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</si>
  <si>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</si>
  <si>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</si>
  <si>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</si>
  <si>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</si>
  <si>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</si>
  <si>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</si>
  <si>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</si>
  <si>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</si>
  <si>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</si>
  <si>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</si>
  <si>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</si>
  <si>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</si>
  <si>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</si>
  <si>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</si>
  <si>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</si>
  <si>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</si>
  <si>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</si>
  <si>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</si>
  <si>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</si>
  <si>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</si>
  <si>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</si>
  <si>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</si>
  <si>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</si>
  <si>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</si>
  <si>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</si>
  <si>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</si>
  <si>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</si>
  <si>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</si>
  <si>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</si>
  <si>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</si>
  <si>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</si>
  <si>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</si>
  <si>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</si>
  <si>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</si>
  <si>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</si>
  <si>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</si>
  <si>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</si>
  <si>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</si>
  <si>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</si>
  <si>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</si>
  <si>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</si>
  <si>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</si>
  <si>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</si>
  <si>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</si>
  <si>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</si>
  <si>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</si>
  <si>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</si>
  <si>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</si>
  <si>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</si>
  <si>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</si>
  <si>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</si>
  <si>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</si>
  <si>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</si>
  <si>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</si>
  <si>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</si>
  <si>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</si>
  <si>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</si>
  <si>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</si>
  <si>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</si>
  <si>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</si>
  <si>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</si>
  <si>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</si>
  <si>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</si>
  <si>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</si>
  <si>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</si>
  <si>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</si>
  <si>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</si>
  <si>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</si>
  <si>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</si>
  <si>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</si>
  <si>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</si>
  <si>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</si>
  <si>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</si>
  <si>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</si>
  <si>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</si>
  <si>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</si>
  <si>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</si>
  <si>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</si>
  <si>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</si>
  <si>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</si>
  <si>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</si>
  <si>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</si>
  <si>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</si>
  <si>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</si>
  <si>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</si>
  <si>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</si>
  <si>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</si>
  <si>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</si>
  <si>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</si>
  <si>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</si>
  <si>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</si>
  <si>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</si>
  <si>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</si>
  <si>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</si>
  <si>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</si>
  <si>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</si>
  <si>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</si>
  <si>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</si>
  <si>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</si>
  <si>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</si>
  <si>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</si>
  <si>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</si>
  <si>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</si>
  <si>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</si>
  <si>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</si>
  <si>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</si>
  <si>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</si>
  <si>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</si>
  <si>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</si>
  <si>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</si>
  <si>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</si>
  <si>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</si>
  <si>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</si>
  <si>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</si>
  <si>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</si>
  <si>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</si>
  <si>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</si>
  <si>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</si>
  <si>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</si>
  <si>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</si>
  <si>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</si>
  <si>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</si>
  <si>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</si>
  <si>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</si>
  <si>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</si>
  <si>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</si>
  <si>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</si>
  <si>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</si>
  <si>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</si>
  <si>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</si>
  <si>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</si>
  <si>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</si>
  <si>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</si>
  <si>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</si>
  <si>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</si>
  <si>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</si>
  <si>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</si>
  <si>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</si>
  <si>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</si>
  <si>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</si>
  <si>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</si>
  <si>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</si>
  <si>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</si>
  <si>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</si>
  <si>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</si>
  <si>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</si>
  <si>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</si>
  <si>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</si>
  <si>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</si>
  <si>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</si>
  <si>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</si>
  <si>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</si>
  <si>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</si>
  <si>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</si>
  <si>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</si>
  <si>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</si>
  <si>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</si>
  <si>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</si>
  <si>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</si>
  <si>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</si>
  <si>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</si>
  <si>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</si>
  <si>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</si>
  <si>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</si>
  <si>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</si>
  <si>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</si>
  <si>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</si>
  <si>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</si>
  <si>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</si>
  <si>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</si>
  <si>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</si>
  <si>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</si>
  <si>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</si>
  <si>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</si>
  <si>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</si>
  <si>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</si>
  <si>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</si>
  <si>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</si>
  <si>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</si>
  <si>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</si>
  <si>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</si>
  <si>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</si>
  <si>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</si>
  <si>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</si>
  <si>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</si>
  <si>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</si>
  <si>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</si>
  <si>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</si>
  <si>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</si>
  <si>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</si>
  <si>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</si>
  <si>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</si>
  <si>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</si>
  <si>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</si>
  <si>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</si>
  <si>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</si>
  <si>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</si>
  <si>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</si>
  <si>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</si>
  <si>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</si>
  <si>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</si>
  <si>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</si>
  <si>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</si>
  <si>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</si>
  <si>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</si>
  <si>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</si>
  <si>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</si>
  <si>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</si>
  <si>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</si>
  <si>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</si>
  <si>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</si>
  <si>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</si>
  <si>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</si>
  <si>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</si>
  <si>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</si>
  <si>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</si>
  <si>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</si>
  <si>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</si>
  <si>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</si>
  <si>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</si>
  <si>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</si>
  <si>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</si>
  <si>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</si>
  <si>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</si>
  <si>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</si>
  <si>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</si>
  <si>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</si>
  <si>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</si>
  <si>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</si>
  <si>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</si>
  <si>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</si>
  <si>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</si>
  <si>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</si>
  <si>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</si>
  <si>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</si>
  <si>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</si>
  <si>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</si>
  <si>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</si>
  <si>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</si>
  <si>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</si>
  <si>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</si>
  <si>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</si>
  <si>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</si>
  <si>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</si>
  <si>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</si>
  <si>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</si>
  <si>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</si>
  <si>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</si>
  <si>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</si>
  <si>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</si>
  <si>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</si>
  <si>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</si>
  <si>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</si>
  <si>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</si>
  <si>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</si>
  <si>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</si>
  <si>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</si>
  <si>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</si>
  <si>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</si>
  <si>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</si>
  <si>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</si>
  <si>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</si>
  <si>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</si>
  <si>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</si>
  <si>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</si>
  <si>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</si>
  <si>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</si>
  <si>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</si>
  <si>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</si>
  <si>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</si>
  <si>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</si>
  <si>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</si>
  <si>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</si>
  <si>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</si>
  <si>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</si>
  <si>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</si>
  <si>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</si>
  <si>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</si>
  <si>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</si>
  <si>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</si>
  <si>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</si>
  <si>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</si>
  <si>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</si>
  <si>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</si>
  <si>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</si>
  <si>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</si>
  <si>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</si>
  <si>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</si>
  <si>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</si>
  <si>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</si>
  <si>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</si>
  <si>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</si>
  <si>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</si>
  <si>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</si>
  <si>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</si>
  <si>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</si>
  <si>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</si>
  <si>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</si>
  <si>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</si>
  <si>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</si>
  <si>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</si>
  <si>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</si>
  <si>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</si>
  <si>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</si>
  <si>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</si>
  <si>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</si>
  <si>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</si>
  <si>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</si>
  <si>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</si>
  <si>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</si>
  <si>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</si>
  <si>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</si>
  <si>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</si>
  <si>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</si>
  <si>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</si>
  <si>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</si>
  <si>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</si>
  <si>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</si>
  <si>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</si>
  <si>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</si>
  <si>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</si>
  <si>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</si>
  <si>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</si>
  <si>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</si>
  <si>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</si>
  <si>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</si>
  <si>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</si>
  <si>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</si>
  <si>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</si>
  <si>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</si>
  <si>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</si>
  <si>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</si>
  <si>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</si>
  <si>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</si>
  <si>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</si>
  <si>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</si>
  <si>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</si>
  <si>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</si>
  <si>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</si>
  <si>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</si>
  <si>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</si>
  <si>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</si>
  <si>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</si>
  <si>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</si>
  <si>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</si>
  <si>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</si>
  <si>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</si>
  <si>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</si>
  <si>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</si>
  <si>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</si>
  <si>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</si>
  <si>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</si>
  <si>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</si>
  <si>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</si>
  <si>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</si>
  <si>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</si>
  <si>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</si>
  <si>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</si>
  <si>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</si>
  <si>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</si>
  <si>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</si>
  <si>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</si>
  <si>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</si>
  <si>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</si>
  <si>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</si>
  <si>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</si>
  <si>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</si>
  <si>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</si>
  <si>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</si>
  <si>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</si>
  <si>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</si>
  <si>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</si>
  <si>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</si>
  <si>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</si>
  <si>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</si>
  <si>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</si>
  <si>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</si>
  <si>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</si>
  <si>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</si>
  <si>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</si>
  <si>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</si>
  <si>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</si>
  <si>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</si>
  <si>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</si>
  <si>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</si>
  <si>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</si>
  <si>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</si>
  <si>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</si>
  <si>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</si>
  <si>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</si>
  <si>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</si>
  <si>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</si>
  <si>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</si>
  <si>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</si>
  <si>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</si>
  <si>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</si>
  <si>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</si>
  <si>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</si>
  <si>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</si>
  <si>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</si>
  <si>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</si>
  <si>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</si>
  <si>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</si>
  <si>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</si>
  <si>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</si>
  <si>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</si>
  <si>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</si>
  <si>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</si>
  <si>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</si>
  <si>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</si>
  <si>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</si>
  <si>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</si>
  <si>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</si>
  <si>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</si>
  <si>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</si>
  <si>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</si>
  <si>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</si>
  <si>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</si>
  <si>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</si>
  <si>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</si>
  <si>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</si>
  <si>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</si>
  <si>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</si>
  <si>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</si>
  <si>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</si>
  <si>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</si>
  <si>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</si>
  <si>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</si>
  <si>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</si>
  <si>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</si>
  <si>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</si>
  <si>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</si>
  <si>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</si>
  <si>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</si>
  <si>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</si>
  <si>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</si>
  <si>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</si>
  <si>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</si>
  <si>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</si>
  <si>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</si>
  <si>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</si>
  <si>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</si>
  <si>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</si>
  <si>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</si>
  <si>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</si>
  <si>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</si>
  <si>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</si>
  <si>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</si>
  <si>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</si>
  <si>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</si>
  <si>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</si>
  <si>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</si>
  <si>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</si>
  <si>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</si>
  <si>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</si>
  <si>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</si>
  <si>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</si>
  <si>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</si>
  <si>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</si>
  <si>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</si>
  <si>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</si>
  <si>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</si>
  <si>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</si>
  <si>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</si>
  <si>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</si>
  <si>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</si>
  <si>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</si>
  <si>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</si>
  <si>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</si>
  <si>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</si>
  <si>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</si>
  <si>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</si>
  <si>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</si>
  <si>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</si>
  <si>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</si>
  <si>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</si>
  <si>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</si>
  <si>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</si>
  <si>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</si>
  <si>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</si>
  <si>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</si>
  <si>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</si>
  <si>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</si>
  <si>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</si>
  <si>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</si>
  <si>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</si>
  <si>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</si>
  <si>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</si>
  <si>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</si>
  <si>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</si>
  <si>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</si>
  <si>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</si>
  <si>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</si>
  <si>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</si>
  <si>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</si>
  <si>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</si>
  <si>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</si>
  <si>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</si>
  <si>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</si>
  <si>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</si>
  <si>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</si>
  <si>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</si>
  <si>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</si>
  <si>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</si>
  <si>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</si>
  <si>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</si>
  <si>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</si>
  <si>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</si>
  <si>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</si>
  <si>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</si>
  <si>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</si>
  <si>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</si>
  <si>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</si>
  <si>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</si>
  <si>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</si>
  <si>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</si>
  <si>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</si>
  <si>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</si>
  <si>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</si>
  <si>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</si>
  <si>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</si>
  <si>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</si>
  <si>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</si>
  <si>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</si>
  <si>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</si>
  <si>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</si>
  <si>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</si>
  <si>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</si>
  <si>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</si>
  <si>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</si>
  <si>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</si>
  <si>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</si>
  <si>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</si>
  <si>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</si>
  <si>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</si>
  <si>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</si>
  <si>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</si>
  <si>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</si>
  <si>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</si>
  <si>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</si>
  <si>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</si>
  <si>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</si>
  <si>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</si>
  <si>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</si>
  <si>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</si>
  <si>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</si>
  <si>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</si>
  <si>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</si>
  <si>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</si>
  <si>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</si>
  <si>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</si>
  <si>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</si>
  <si>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</si>
  <si>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</si>
  <si>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</si>
  <si>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</si>
  <si>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</si>
  <si>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</si>
  <si>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</si>
  <si>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</si>
  <si>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</si>
  <si>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</si>
  <si>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</si>
  <si>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</si>
  <si>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</si>
  <si>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</si>
  <si>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</si>
  <si>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</si>
  <si>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</si>
  <si>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</si>
  <si>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</si>
  <si>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</si>
  <si>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</si>
  <si>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</si>
  <si>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</si>
  <si>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</si>
  <si>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</si>
  <si>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</si>
  <si>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</si>
  <si>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</si>
  <si>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</si>
  <si>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</si>
  <si>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</si>
  <si>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</si>
  <si>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</si>
  <si>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</si>
  <si>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</si>
  <si>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</si>
  <si>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</si>
  <si>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</si>
  <si>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</si>
  <si>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</si>
  <si>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</si>
  <si>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</si>
  <si>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</si>
  <si>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</si>
  <si>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</si>
  <si>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</si>
  <si>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</si>
  <si>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</si>
  <si>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</si>
  <si>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</si>
  <si>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</si>
  <si>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</si>
  <si>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</si>
  <si>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</si>
  <si>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</si>
  <si>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</si>
  <si>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</si>
  <si>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</si>
  <si>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</si>
  <si>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</si>
  <si>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</si>
  <si>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</si>
  <si>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</si>
  <si>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</si>
  <si>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</si>
  <si>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</si>
  <si>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</si>
  <si>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</si>
  <si>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</si>
  <si>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</si>
  <si>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</si>
  <si>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</si>
  <si>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</si>
  <si>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</si>
  <si>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</si>
  <si>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</si>
  <si>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</si>
  <si>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</si>
  <si>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</si>
  <si>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</si>
  <si>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</si>
  <si>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</si>
  <si>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</si>
  <si>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</si>
  <si>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</si>
  <si>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</si>
  <si>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</si>
  <si>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</si>
  <si>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</si>
  <si>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</si>
  <si>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</si>
  <si>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</si>
  <si>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</si>
  <si>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</si>
  <si>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</si>
  <si>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</si>
  <si>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</si>
  <si>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</si>
  <si>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</si>
  <si>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</si>
  <si>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</si>
  <si>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</si>
  <si>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</si>
  <si>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</si>
  <si>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</si>
  <si>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</si>
  <si>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</si>
  <si>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</si>
  <si>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</si>
  <si>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</si>
  <si>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</si>
  <si>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</si>
  <si>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</si>
  <si>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</si>
  <si>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</si>
  <si>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</si>
  <si>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</si>
  <si>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</si>
  <si>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</si>
  <si>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</si>
  <si>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</si>
  <si>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</si>
  <si>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</si>
  <si>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</si>
  <si>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</si>
  <si>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</si>
  <si>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</si>
  <si>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</si>
  <si>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</si>
  <si>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</si>
  <si>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</si>
  <si>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</si>
  <si>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</si>
  <si>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</si>
  <si>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</si>
  <si>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</si>
  <si>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</si>
  <si>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</si>
  <si>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</si>
  <si>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</si>
  <si>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</si>
  <si>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</si>
  <si>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</si>
  <si>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</si>
  <si>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</si>
  <si>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</si>
  <si>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</si>
  <si>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</si>
  <si>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</si>
  <si>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</si>
  <si>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</si>
  <si>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</si>
  <si>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</si>
  <si>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</si>
  <si>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</si>
  <si>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</si>
  <si>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</si>
  <si>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</si>
  <si>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</si>
  <si>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</si>
  <si>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</si>
  <si>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</si>
  <si>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</si>
  <si>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</si>
  <si>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70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</si>
  <si>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</si>
  <si>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</si>
  <si>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</si>
  <si>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</si>
  <si>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</si>
  <si>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</si>
  <si>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</si>
  <si>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</si>
  <si>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</si>
  <si>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</si>
  <si>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</si>
  <si>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</si>
  <si>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</si>
  <si>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</si>
  <si>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</si>
  <si>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</si>
  <si>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</si>
  <si>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</si>
  <si>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</si>
  <si>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</si>
  <si>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</si>
  <si>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</si>
  <si>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</si>
  <si>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</si>
  <si>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</si>
  <si>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</si>
  <si>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</si>
  <si>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</si>
  <si>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</si>
  <si>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</si>
  <si>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</si>
  <si>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</si>
  <si>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</si>
  <si>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</si>
  <si>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</si>
  <si>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</si>
  <si>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</si>
  <si>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</si>
  <si>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</si>
  <si>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</si>
  <si>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</si>
  <si>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</si>
  <si>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</si>
  <si>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</si>
  <si>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</si>
  <si>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</si>
  <si>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</si>
  <si>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</si>
  <si>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</si>
  <si>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</si>
  <si>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</si>
  <si>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</si>
  <si>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</si>
  <si>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</si>
  <si>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</si>
  <si>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</si>
  <si>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</si>
  <si>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</si>
  <si>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</si>
  <si>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</si>
  <si>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</si>
  <si>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</si>
  <si>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</si>
  <si>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</si>
  <si>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</si>
  <si>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</si>
  <si>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</si>
  <si>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</si>
  <si>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</si>
  <si>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</si>
  <si>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</si>
  <si>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</si>
  <si>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</si>
  <si>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</si>
  <si>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</si>
  <si>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</si>
  <si>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</si>
  <si>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</si>
  <si>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</si>
  <si>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</si>
  <si>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</si>
  <si>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</si>
  <si>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</si>
  <si>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</si>
  <si>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</si>
  <si>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</si>
  <si>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</si>
  <si>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</si>
  <si>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50 min </t>
  </si>
  <si>
    <t xml:space="preserve"> PCM-20251007-00001146</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</si>
  <si>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</si>
  <si>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</si>
  <si>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</si>
  <si>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</si>
  <si>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</si>
  <si>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</si>
  <si>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20 min for HAJ0072</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</si>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</sst>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274.62821932870429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3.9793287040083669E-2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45937.576645138892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45937.576645138892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45937.576645138892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45937.576645138892</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45937.576645138892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45937.576645138892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45937.576645138892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45937.576645138892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45937.576645138892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45937.576645138892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45937.576645138892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45937.576645138892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45937.576645138892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45937.576645138892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45937.576645138892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45937.576645138892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45937.576645138892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45937.576645138892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45937.576645138892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45937.576645138892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45937.576645138892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45937.576645138892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45937.576645138892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45937.576645138892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45937.576645138892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45937.576645138892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45937.576645138892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45937.576645138892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45937.576645138892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45937.576645138892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45937.576645138892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45937.576645138892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45937.576645138892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45937.576645138892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45937.576645138892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45937.576645138892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45937.576645138892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45937.576645138892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45937.576645138892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45937.576645138892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45937.576645138892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45937.576645138892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45937.576645138892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45937.576645138892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45937.576645138892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45937.576645138892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45937.576645138892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45937.576645138892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45937.576645138892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45937.576645138892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45937.576645138892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45937.576645138892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45937.576645138892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45937.576645138892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45937.576645138892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45937.576645138892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45937.576645138892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45937.576645138892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45937.576645138892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45937.576645138892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45937.576645138892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45937.576645138892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45937.576645138892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45937.576645138892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45937.576645138892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45937.576645138892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45937.576645138892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45937.576645138892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45937.576645138892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45937.576645138892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45937.576645138892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45937.576645138892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45937.576645138892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45937.576645138892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45937.576645138892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45937.576645138892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45937.576645138892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45937.576645138892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45937.576645138892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45937.576645138892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45937.576645138892</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45937.576645138892</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45937.576645138892</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45937.576645138892</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4BC1E845-F430-465F-AA70-BB561650463A}"/>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130.84956192129903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112.57680729166896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45937.576645138892</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45937.576645138892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45937.576645138892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45937.576645138892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45937.57664525463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45937.57664525463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45937.57664525463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45937.57664525463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45937.57664525463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45937.57664525463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45937.57664525463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45937.57664525463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45937.57664525463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45937.57664525463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45937.57664525463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45937.57664525463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45937.57664525463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45937.57664525463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45937.57664525463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45937.57664525463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45937.57664525463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45937.57664525463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45937.57664525463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45937.57664525463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45937.57664525463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45937.57664525463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45937.57664525463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45937.57664525463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45937.57664525463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45937.57664525463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45937.57664525463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45937.57664525463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45937.57664525463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45937.57664525463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45937.57664525463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45937.57664525463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45937.57664525463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45937.57664525463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45937.57664525463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45937.57664525463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45937.57664525463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45937.57664525463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45937.57664525463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45937.57664525463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45937.57664525463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45937.57664525463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45937.57664525463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45937.57664525463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45937.57664525463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45937.57664525463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45937.57664525463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45937.57664525463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45937.57664525463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45937.57664525463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45937.57664525463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45937.57664525463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45937.57664525463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45937.57664525463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45937.57664525463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45937.57664525463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45937.57664525463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45937.57664525463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45937.57664525463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45937.57664525463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45937.57664525463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45937.57664525463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45937.57664525463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45937.57664525463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45937.57664525463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45937.57664525463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45937.57664525463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45937.57664525463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45937.57664525463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45937.57664525463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45937.57664525463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45937.57664525463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45937.57664525463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45937.57664525463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45937.57664525463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45937.57664525463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45937.57664525463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45937.57664525463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45937.57664525463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45937.57664525463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45937.57664525463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45937.57664525463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45937.57664525463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45937.57664525463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45937.57664525463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45937.57664525463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45937.57664525463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45937.57664525463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45937.57664525463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45937.57664525463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45937.57664525463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45937.57664525463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45937.57664525463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45937.57664525463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45937.57664525463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45937.57664525463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45937.57664525463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45937.57664525463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45937.57664525463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45937.57664525463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45937.57664525463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45937.57664525463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45937.57664525463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45937.57664525463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45937.57664525463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45937.57664525463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45937.57664525463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45937.57664525463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45937.57664525463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45937.57664525463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45937.57664525463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45937.57664525463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45937.57664525463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45937.57664525463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45937.57664525463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45937.57664525463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45937.57664525463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45937.57664525463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45937.57664525463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45937.57664525463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45937.57664525463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45937.57664525463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45937.57664525463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45937.57664525463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45937.57664525463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45937.57664525463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45937.57664525463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45937.57664525463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45937.57664525463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45937.57664525463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45937.57664525463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45937.57664525463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45937.57664525463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45937.57664525463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45937.57664525463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45937.57664525463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45937.57664525463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45937.57664525463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45937.57664525463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45937.57664525463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45937.57664525463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45937.57664525463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45937.57664525463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45937.57664525463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45937.57664525463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45937.57664525463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45937.57664525463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45937.57664525463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45937.57664525463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45937.57664525463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45937.57664525463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45937.57664525463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45937.57664525463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45937.57664525463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45937.57664525463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45937.57664525463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45937.57664525463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45937.57664525463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45937.57664525463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45937.57664525463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45937.57664525463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45937.57664525463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45937.57664525463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45937.57664525463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45937.57664525463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45937.57664525463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45937.57664525463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45937.57664525463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45937.57664525463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45937.57664525463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45937.57664525463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45937.57664525463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45937.57664525463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45937.57664525463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45937.57664525463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45937.57664525463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45937.57664525463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45937.57664525463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45937.57664525463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45937.57664525463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45937.57664525463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45937.57664525463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45937.57664525463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45937.57664525463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45937.57664525463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45937.57664525463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45937.57664525463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45937.57664525463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45937.57664525463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45937.57664525463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45937.57664525463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45937.57664525463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45937.57664525463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45937.57664525463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45937.57664525463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45937.57664525463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45937.57664525463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45937.57664525463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45937.57664525463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45937.57664525463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45937.57664525463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45937.57664525463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45937.57664525463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45937.57664525463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45937.57664525463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45937.57664525463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45937.57664525463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45937.57664525463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45937.57664525463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45937.57664525463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45937.57664525463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45937.57664525463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45937.57664525463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45937.57664525463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45937.57664525463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45937.57664525463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45937.57664525463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45937.57664525463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45937.57664525463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45937.57664525463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45937.57664525463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45937.57664525463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45937.57664525463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45937.57664525463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45937.57664525463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45937.57664525463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45937.57664525463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45937.57664525463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45937.57664525463</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45937.57664525463</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45937.57664525463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45937.57664525463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45937.57664525463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45937.57664525463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45937.57664525463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45937.57664525463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45937.57664525463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45937.57664525463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45937.57664525463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45937.57664525463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45937.57664525463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45937.57664525463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45937.57664525463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45937.57664525463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45937.57664525463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45937.57664525463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45937.57664525463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45937.57664525463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45937.57664525463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45937.57664525463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45937.57664525463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45937.57664525463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45937.57664525463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45937.57664525463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45937.57664525463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45937.57664525463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45937.57664525463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45937.57664525463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45937.57664525463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45937.57664525463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45937.57664525463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45937.57664525463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45937.57664525463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45937.57664525463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45937.57664525463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45937.57664525463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45937.57664525463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45937.57664525463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45937.57664525463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45937.57664525463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45937.57664525463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45937.57664525463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45937.57664525463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45937.57664525463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45937.57664525463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45937.57664525463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45937.57664525463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45937.57664525463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45937.57664525463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45937.57664525463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45937.57664525463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45937.57664525463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45937.57664525463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45937.57664525463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45937.57664525463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45937.57664525463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45937.57664525463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45937.57664525463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45937.57664525463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45937.57664525463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45937.57664525463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45937.57664525463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45937.57664525463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45937.57664525463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45937.57664525463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45937.57664525463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45937.57664525463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45937.57664525463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45937.57664525463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45937.57664525463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45937.57664525463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45937.57664525463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45937.57664525463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45937.57664525463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45937.57664525463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45937.57664525463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45937.57664525463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45937.57664525463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45937.57664525463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45937.57664525463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45937.57664525463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45937.57664525463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45937.57664525463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45937.57664525463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45937.57664525463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45937.57664525463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45937.57664525463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45937.57664525463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45937.57664525463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45937.57664525463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45937.57664525463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45937.57664525463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45937.57664525463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45937.57664525463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45937.57664525463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45937.57664525463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45937.57664525463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45937.57664525463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45937.57664525463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45937.57664525463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45937.57664525463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45937.57664525463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45937.57664525463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45937.57664525463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45937.57664525463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45937.57664525463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45937.57664525463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45937.57664525463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45937.57664525463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45937.57664525463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45937.57664525463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45937.57664525463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45937.57664525463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45937.57664525463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45937.57664525463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45937.57664525463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45937.57664525463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45937.57664525463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45937.57664525463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45937.57664525463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45937.57664525463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45937.57664525463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45937.57664525463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45937.57664525463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45937.57664525463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45937.57664525463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45937.57664525463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45937.57664525463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45937.57664525463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45937.57664525463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45937.57664525463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45937.57664525463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45937.57664525463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45937.57664525463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45937.57664525463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45937.57664525463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45937.57664525463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45937.57664525463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45937.57664525463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45937.57664525463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45937.57664525463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45937.57664525463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45937.57664525463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45937.57664525463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45937.57664525463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45937.57664525463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45937.57664525463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45937.57664525463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45937.57664525463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45937.57664525463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45937.57664525463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45937.57664525463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45937.57664525463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45937.57664525463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45937.57664525463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45937.57664525463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45937.57664525463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45937.57664525463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45937.57664525463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45937.57664525463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45937.57664525463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45937.57664525463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45937.57664525463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45937.57664525463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45937.57664525463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45937.57664525463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45937.57664525463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45937.57664525463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45937.57664525463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45937.57664525463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45937.57664525463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45937.57664525463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45937.57664525463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45937.57664525463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45937.57664525463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45937.57664525463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45937.57664525463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45937.57664525463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45937.57664525463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45937.57664525463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45937.57664525463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45937.57664525463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45937.57664525463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45937.57664525463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45937.57664525463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45937.57664525463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45937.57664525463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45937.57664525463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45937.57664525463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45937.57664525463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45937.57664525463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45937.57664525463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45937.57664525463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45937.57664525463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45937.57664525463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45937.57664525463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45937.57664525463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45937.57664525463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45937.57664525463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45937.57664525463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45937.57664525463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45937.57664525463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45937.57664525463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45937.57664525463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45937.57664525463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45937.57664525463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45937.57664525463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45937.57664525463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45937.57664525463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45937.57664525463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45937.57664525463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45937.57664525463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45937.57664525463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45937.57664525463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45937.57664525463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45937.57664525463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45937.57664525463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45937.57664525463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45937.57664525463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45937.57664525463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45937.57664525463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45937.57664525463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45937.57664525463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45937.57664525463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45937.57664525463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45937.57664525463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45937.57664525463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45937.57664525463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45937.57664525463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45937.57664525463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45937.57664525463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45937.57664525463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45937.57664525463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45937.57664525463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45937.57664525463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45937.57664525463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45937.57664525463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45937.57664525463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45937.57664525463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45937.57664525463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45937.57664525463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45937.57664525463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45937.57664525463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45937.57664525463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45937.57664525463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45937.57664525463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45937.57664525463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45937.57664525463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45937.57664525463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45937.57664525463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45937.57664525463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45937.57664525463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45937.57664525463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45937.57664525463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45937.57664525463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45937.57664525463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45937.57664525463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45937.57664525463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45937.57664525463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45937.57664525463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45937.57664525463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45937.57664525463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45937.57664525463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45937.57664525463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45937.57664525463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45937.57664525463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45937.57664525463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45937.57664525463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45937.57664525463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45937.57664525463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45937.57664525463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45937.57664525463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45937.57664525463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45937.57664525463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45937.57664525463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45937.57664525463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45937.57664525463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45937.57664525463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45937.57664525463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45937.57664525463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45937.57664525463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45937.57664525463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45937.57664525463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45937.57664525463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45937.57664525463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45937.57664525463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45937.57664525463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45937.57664525463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45937.57664525463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45937.57664525463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45937.57664525463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45937.57664525463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45937.57664525463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45937.57664525463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45937.57664525463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45937.57664525463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45937.57664525463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45937.57664525463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45937.57664525463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45937.57664525463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45937.57664525463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45937.57664525463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45937.57664525463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45937.57664525463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45937.57664525463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45937.57664525463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45937.57664525463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45937.57664525463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45937.57664525463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45937.57664525463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45937.57664525463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45937.57664525463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45937.57664525463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45937.57664525463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45937.57664525463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45937.57664525463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45937.57664525463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45937.57664525463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45937.57664525463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45937.57664525463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45937.57664525463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45937.57664525463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45937.57664525463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45937.57664525463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45937.57664525463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45937.57664525463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45937.57664525463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45937.57664525463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45937.57664525463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45937.57664525463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45937.57664525463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45937.57664525463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45937.57664525463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45937.57664525463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45937.57664525463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45937.57664525463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45937.57664525463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45937.57664525463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45937.57664525463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45937.57664525463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45937.57664525463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45937.57664525463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45937.57664525463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45937.57664525463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45937.57664525463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45937.57664525463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45937.57664525463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45937.57664525463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45937.57664525463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45937.57664525463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45937.57664525463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45937.57664525463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45937.57664525463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45937.57664525463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45937.57664525463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45937.57664525463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45937.57664525463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45937.57664525463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45937.57664525463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45937.57664525463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45937.57664525463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45937.57664525463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45937.57664525463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45937.57664525463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45937.57664525463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45937.57664525463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45937.57664525463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45937.57664525463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45937.57664525463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45937.57664525463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45937.57664525463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45937.57664525463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45937.57664525463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45937.57664525463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45937.57664525463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45937.57664525463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45937.57664525463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45937.57664525463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45937.57664525463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45937.57664525463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45937.57664525463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45937.57664525463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45937.57664525463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45937.57664525463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45937.57664525463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45937.57664525463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45937.57664525463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45937.57664525463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45937.57664525463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45937.57664525463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45937.57664525463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45937.57664525463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45937.57664525463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45937.57664525463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45937.57664525463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45937.57664525463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45937.57664525463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45937.57664525463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45937.57664525463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45937.57664525463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45937.57664525463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45937.57664525463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45937.57664525463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45937.57664525463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45937.57664525463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45937.57664525463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45937.57664525463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45937.57664525463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45937.57664525463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45937.57664525463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45937.57664525463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45937.57664525463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45937.57664525463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45937.57664525463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45937.57664525463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45937.57664525463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45937.57664525463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45937.57664525463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45937.57664525463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45937.57664525463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45937.57664525463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45937.57664525463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45937.57664525463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45937.57664525463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45937.57664525463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45937.57664525463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45937.57664525463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45937.57664525463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45937.57664525463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45937.57664525463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45937.57664525463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45937.57664525463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45937.57664525463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45937.57664525463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45937.57664525463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45937.57664525463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45937.57664525463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45937.57664525463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45937.57664525463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45937.57664525463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45937.57664525463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45937.57664525463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45937.57664525463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45937.57664525463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45937.57664525463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45937.57664525463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45937.57664525463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45937.57664525463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45937.57664525463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45937.57664525463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45937.57664525463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45937.57664525463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45937.57664525463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45937.57664525463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45937.57664525463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45937.57664525463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45937.57664525463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45937.57664525463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45937.57664525463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45937.57664525463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45937.57664525463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45937.57664525463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45937.57664525463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45937.57664525463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45937.57664525463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45937.57664525463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45937.57664525463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45937.57664525463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45937.57664525463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45937.57664525463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45937.57664525463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45937.57664525463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45937.57664525463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45937.57664525463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45937.57664525463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45937.57664525463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45937.57664525463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45937.57664525463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45937.57664525463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45937.57664525463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45937.57664525463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45937.57664525463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45937.57664525463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45937.57664525463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45937.57664525463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45937.57664525463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45937.57664525463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45937.57664525463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45937.57664525463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45937.57664525463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45937.57664525463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45937.57664525463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45937.57664525463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45937.57664525463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45937.57664525463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45937.57664525463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45937.57664525463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45937.57664525463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45937.57664525463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45937.57664525463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45937.57664525463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45937.57664525463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45937.57664525463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45937.57664525463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45937.57664525463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45937.57664525463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45937.57664525463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45937.57664525463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45937.57664525463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45937.57664525463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45937.57664525463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45937.57664525463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45937.57664525463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45937.57664525463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45937.57664525463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45937.57664525463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45937.57664525463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45937.57664525463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45937.57664525463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45937.57664525463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45937.57664525463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45937.57664525463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45937.57664525463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45937.57664525463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45937.57664525463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45937.57664525463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45937.57664525463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45937.57664525463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45937.57664525463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45937.57664525463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45937.57664525463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45937.57664525463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45937.57664525463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45937.57664525463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45937.57664525463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45937.57664525463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45937.57664525463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45937.57664525463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45937.57664525463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45937.57664525463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45937.57664525463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45937.57664525463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45937.57664525463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45937.57664525463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45937.57664525463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45937.57664525463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45937.57664525463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45937.57664525463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45937.57664525463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45937.57664525463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45937.57664525463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45937.57664525463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45937.57664525463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45937.57664525463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45937.57664525463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45937.57664525463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45937.57664525463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45937.57664525463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45937.57664525463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45937.57664525463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45937.57664525463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45937.57664525463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45937.57664525463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45937.57664525463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45937.57664525463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45937.57664525463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45937.57664525463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45937.57664525463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45937.57664525463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45937.57664525463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45937.57664525463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45937.57664525463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45937.57664525463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45937.57664525463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45937.57664525463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45937.57664525463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45937.57664525463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45937.57664525463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45937.57664525463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45937.57664525463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45937.57664525463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45937.57664525463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45937.57664525463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45937.57664525463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45937.57664525463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45937.57664525463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45937.57664525463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45937.57664525463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45937.57664525463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45937.57664525463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45937.57664525463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45937.57664525463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45937.57664525463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45937.57664525463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45937.57664525463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45937.57664525463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45937.57664525463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45937.57664525463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45937.57664525463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45937.57664525463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45937.57664525463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45937.57664525463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45937.57664525463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45937.57664525463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45937.57664525463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45937.57664525463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45937.57664525463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45937.57664525463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45937.57664525463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45937.57664525463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45937.57664525463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45937.57664525463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45937.57664525463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45937.57664525463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45937.57664525463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45937.57664525463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45937.57664525463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45937.57664525463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45937.57664525463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45937.57664525463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45937.57664525463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45937.57664525463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45937.57664525463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45937.57664525463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45937.57664525463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45937.57664525463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45937.57664525463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45937.57664525463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45937.57664525463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45937.57664525463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45937.57664525463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45937.57664525463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45937.57664525463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45937.57664525463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45937.57664525463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45937.57664525463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45937.57664525463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45937.57664525463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45937.57664525463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45937.57664525463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45937.57664525463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45937.57664525463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45937.57664525463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45937.57664525463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45937.57664525463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45937.57664525463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45937.57664525463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45937.57664525463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45937.57664525463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45937.57664525463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45937.57664525463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45937.57664525463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45937.57664525463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45937.57664525463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45937.57664525463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45937.57664525463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45937.57664525463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45937.57664525463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45937.57664525463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45937.57664525463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45937.57664525463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45937.57664525463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45937.57664525463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45937.57664525463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45937.57664525463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45937.57664525463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45937.57664525463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45937.57664525463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45937.57664525463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45937.57664525463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45937.57664525463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45937.57664525463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45937.57664525463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45937.57664525463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45937.57664525463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45937.57664525463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45937.57664525463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45937.57664525463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45937.57664525463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45937.57664525463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45937.57664525463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45937.57664525463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45937.57664525463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45937.57664525463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45937.57664525463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45937.57664525463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45937.57664525463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45937.57664525463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45937.57664525463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45937.57664525463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45937.57664525463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45937.57664525463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45937.57664525463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45937.57664525463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45937.57664525463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45937.57664525463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45937.57664525463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45937.57664525463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45937.57664525463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45937.57664525463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45937.57664525463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45937.57664525463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45937.57664525463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45937.57664525463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45937.57664525463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45937.57664525463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45937.57664525463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45937.57664525463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45937.57664525463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45937.57664525463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45937.57664525463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45937.57664525463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45937.57664525463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45937.57664525463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45937.57664525463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45937.57664525463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45937.57664525463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45937.57664525463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45937.57664525463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45937.57664525463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45937.57664525463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45937.57664525463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45937.57664525463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45937.57664525463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45937.57664525463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45937.57664525463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45937.57664525463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45937.57664525463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45937.57664525463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45937.57664525463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45937.57664525463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45937.57664525463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45937.57664525463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45937.57664525463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45937.57664525463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45937.57664525463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45937.57664525463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45937.57664525463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45937.57664525463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45937.57664525463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45937.57664525463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45937.57664525463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45937.57664525463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45937.57664525463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45937.57664525463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45937.57664525463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45937.57664525463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45937.57664525463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45937.57664525463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45937.57664525463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45937.57664525463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45937.57664525463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45937.57664525463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45937.57664525463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45937.57664525463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45937.57664525463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45937.57664525463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45937.57664525463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45937.57664525463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45937.57664525463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45937.57664525463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45937.57664525463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45937.57664525463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45937.57664525463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45937.57664525463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45937.57664525463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45937.57664525463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45937.57664525463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45937.57664525463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45937.57664525463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45937.57664525463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45937.57664525463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45937.57664525463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45937.57664525463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45937.57664525463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45937.57664525463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45937.57664525463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45937.57664525463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45937.57664525463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45937.57664525463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45937.57664525463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45937.57664525463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45937.57664525463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45937.57664525463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45937.57664525463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45937.57664525463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45937.57664525463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45937.57664525463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45937.57664525463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45937.57664525463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45937.57664525463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45937.57664525463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45937.57664525463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45937.57664525463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45937.57664525463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45937.57664525463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45937.57664525463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45937.57664525463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45937.57664525463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45937.57664525463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45937.57664525463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45937.57664525463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45937.57664525463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45937.57664525463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45937.57664525463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45937.57664525463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45937.57664525463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45937.57664525463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45937.57664525463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45937.57664525463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45937.57664525463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45937.57664525463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45937.57664525463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45937.57664525463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45937.57664525463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45937.57664525463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45937.57664525463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45937.57664525463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45937.57664525463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45937.57664525463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45937.57664525463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45937.57664525463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45937.57664525463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45937.57664525463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45937.57664525463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45937.57664525463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45937.57664525463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45937.57664525463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45937.57664525463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45937.57664525463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45937.57664525463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45937.57664525463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45937.57664525463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45937.57664525463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45937.57664525463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45937.57664525463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45937.57664525463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45937.57664525463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45937.57664525463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45937.57664525463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45937.57664525463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45937.57664525463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45937.57664525463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45937.57664525463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45937.57664525463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45937.57664525463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45937.57664525463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45937.57664525463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45937.57664525463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45937.57664525463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45937.57664525463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45937.57664525463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45937.57664525463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45937.57664525463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45937.57664525463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45937.57664525463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45937.57664525463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45937.57664525463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45937.57664525463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45937.57664525463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45937.57664525463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45937.57664525463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45937.57664525463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45937.57664525463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45937.57664525463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45937.57664525463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45937.57664525463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45937.57664525463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45937.57664525463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45937.57664525463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45937.57664525463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45937.57664525463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45937.57664525463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45937.57664525463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45937.57664525463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45937.57664525463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45937.57664525463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45937.57664525463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45937.57664525463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45937.57664525463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45937.57664525463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45937.57664525463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45937.57664525463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45937.57664525463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45937.57664525463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45937.57664525463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45937.57664525463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45937.57664525463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45937.57664525463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45937.57664525463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45937.57664525463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45937.57664525463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45937.57664525463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45937.57664525463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45937.57664525463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45937.57664525463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45937.57664525463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45937.57664525463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45937.57664525463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45937.57664525463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45937.57664525463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45937.57664525463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45937.57664525463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45937.57664525463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45937.57664525463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45937.57664525463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45937.57664525463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45937.57664525463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45937.57664525463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45937.57664525463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45937.57664525463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45937.57664525463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45937.57664525463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45937.57664525463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45937.57664525463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45937.57664525463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45937.57664525463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45937.57664525463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45937.57664525463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45937.57664525463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45937.57664525463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45937.57664525463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45937.57664525463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45937.57664525463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45937.57664525463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45937.57664525463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45937.57664525463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45937.57664525463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45937.57664525463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45937.57664525463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45937.57664525463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45937.57664525463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45937.57664525463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45937.57664525463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45937.57664525463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45937.57664525463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45937.57664525463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45937.57664525463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45937.57664525463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45937.57664525463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45937.57664525463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45937.57664525463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45937.57664525463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45937.57664525463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45937.57664525463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45937.57664525463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45937.57664525463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45937.57664525463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45937.57664525463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45937.57664525463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45937.57664525463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45937.57664525463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45937.57664525463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45937.57664525463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45937.57664525463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45937.57664525463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45937.57664525463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45937.57664525463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45937.57664525463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45937.57664525463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45937.57664525463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45937.57664525463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45937.57664525463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45937.57664525463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45937.57664525463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45937.57664525463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45937.57664525463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45937.57664525463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45937.57664525463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45937.57664525463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45937.57664525463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45937.57664525463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45937.57664525463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45937.57664525463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45937.57664525463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45937.57664525463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45937.57664525463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45937.57664525463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45937.57664525463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45937.57664525463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45937.57664525463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45937.57664525463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45937.57664525463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45937.57664525463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45937.57664525463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45937.57664525463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45937.57664525463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45937.57664525463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45937.57664525463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45937.57664525463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45937.57664525463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45937.57664525463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45937.57664525463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45937.57664525463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45937.57664525463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45937.57664525463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45937.57664525463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45937.57664525463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45937.57664525463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45937.57664525463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45937.57664525463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45937.57664525463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45937.57664525463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45937.57664525463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45937.57664525463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45937.57664525463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45937.57664525463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45937.57664525463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45937.57664525463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45937.57664525463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45937.57664525463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45937.57664525463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45937.57664525463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45937.57664525463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45937.57664525463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45937.57664525463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45937.57664525463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45937.57664525463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45937.57664525463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45937.57664525463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45937.57664525463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45937.57664525463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45937.57664525463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45937.57664525463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45937.57664525463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45937.57664525463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45937.57664525463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45937.57664525463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45937.57664525463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45937.57664525463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45937.57664525463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45937.57664525463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45937.57664525463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45937.57664525463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45937.57664525463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45937.57664525463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45937.57664525463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45937.57664525463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45937.57664525463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45937.57664525463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45937.57664525463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45937.57664525463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45937.57664525463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45937.57664525463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45937.57664525463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45937.57664525463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45937.57664525463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45937.57664525463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45937.57664525463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45937.57664525463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45937.57664525463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45937.57664525463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45937.57664525463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45937.57664525463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45937.57664525463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45937.57664525463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45937.57664525463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45937.57664525463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45937.57664525463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45937.57664525463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45937.57664525463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45937.57664525463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45937.57664525463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45937.57664525463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45937.57664525463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45937.57664525463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45937.57664525463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45937.57664525463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45937.57664525463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45937.57664525463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45937.57664525463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45937.57664525463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45937.57664525463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45937.57664525463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45937.57664525463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45937.57664525463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45937.57664525463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45937.57664525463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45937.57664525463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45937.57664525463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45937.57664525463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45937.57664525463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45937.57664525463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45937.57664525463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45937.57664525463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45937.57664525463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45937.57664525463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45937.57664525463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45937.57664525463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45937.57664525463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45937.57664525463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45937.57664525463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45937.57664525463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45937.57664525463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45937.57664525463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45937.57664525463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45937.57664525463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45937.57664525463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45937.57664525463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45937.57664525463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45937.57664525463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45937.57664525463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45937.57664525463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45937.57664525463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45937.57664525463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45937.57664525463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45937.57664525463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45937.57664525463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45937.57664525463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45937.57664525463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45937.57664525463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45937.57664525463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45937.57664525463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45937.57664525463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45937.57664525463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45937.57664525463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45937.57664525463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45937.57664525463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45937.57664525463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45937.57664525463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45937.57664525463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45937.57664525463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45937.57664525463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45937.57664525463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45937.57664525463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45937.57664525463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45937.57664525463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45937.57664525463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45937.57664525463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45937.57664525463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45937.57664525463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45937.57664525463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45937.57664525463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45937.57664525463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45937.57664525463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45937.57664525463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45937.57664525463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45937.57664525463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45937.57664525463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45937.57664525463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45937.57664525463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45937.57664525463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45937.57664525463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45937.57664525463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45937.57664525463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45937.57664525463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45937.57664525463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45937.57664525463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45937.57664525463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45937.57664525463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45937.57664525463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45937.57664525463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45937.57664525463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45937.57664525463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45937.57664525463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45937.57664525463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45937.57664525463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45937.57664525463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45937.57664525463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45937.57664525463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45937.57664525463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45937.57664525463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45937.57664525463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45937.57664525463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45937.57664525463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45937.57664525463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45937.57664525463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45937.57664525463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45937.57664525463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45937.57664525463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45937.57664525463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45937.57664525463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45937.57664525463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45937.57664525463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45937.57664525463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45937.57664525463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45937.57664525463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45937.57664525463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45937.57664525463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45937.57664525463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45937.57664525463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45937.57664525463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45937.57664525463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45937.57664525463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45937.57664525463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45937.57664525463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45937.57664525463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45937.57664525463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45937.57664525463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45937.57664525463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45937.57664525463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45937.57664525463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45937.57664525463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45937.57664525463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45937.57664525463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45937.57664525463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45937.57664525463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45937.57664525463</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45937.57664525463</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45937.57664525463</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234.09592766203423</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36054</v>
      </c>
      <c r="E3" s="135" t="s">
        <v>38964</v>
      </c>
      <c r="F3" s="136">
        <v>45936.764467592591</v>
      </c>
      <c r="G3" s="137">
        <f ca="1">IFERROR(NOW()-F3,"")</f>
        <v>0.81217754630051786</v>
      </c>
      <c r="H3" s="136">
        <v>45936.758773148147</v>
      </c>
      <c r="I3" s="132" t="str">
        <f>IFERROR(VLOOKUP(D3,DB!A:F,6,0),"")</f>
        <v>Generator-SG</v>
      </c>
      <c r="J3" s="132" t="str">
        <f>IFERROR(VLOOKUP(D3,DB!A:G,7,0),"")</f>
        <v>Weak</v>
      </c>
      <c r="K3" s="139" t="s">
        <v>39055</v>
      </c>
      <c r="L3" s="134" t="str">
        <f>IFERROR(VLOOKUP(D3,DB!A:I,9,0),"")</f>
        <v>Latis</v>
      </c>
    </row>
    <row r="4" spans="1:16" ht="15" customHeight="1">
      <c r="A4" s="132" t="s">
        <v>39056</v>
      </c>
      <c r="B4" s="132" t="str">
        <f>IFERROR(VLOOKUP(D4,DB!A:K,11,0),"")</f>
        <v>R4</v>
      </c>
      <c r="C4" s="133">
        <v>1</v>
      </c>
      <c r="D4" s="99" t="s">
        <v>38820</v>
      </c>
      <c r="E4" s="135" t="s">
        <v>38964</v>
      </c>
      <c r="F4" s="136">
        <v>45937.497106481482</v>
      </c>
      <c r="G4" s="137">
        <f ca="1">IFERROR(NOW()-F4,"")</f>
        <v>7.9538657410012092E-2</v>
      </c>
      <c r="H4" s="136">
        <v>45937.456493055557</v>
      </c>
      <c r="I4" s="132" t="str">
        <f>IFERROR(VLOOKUP(D4,DB!A:F,6,0),"")</f>
        <v>SCECO</v>
      </c>
      <c r="J4" s="132" t="str">
        <f>IFERROR(VLOOKUP(D4,DB!A:G,7,0),"")</f>
        <v>No BB Shifted</v>
      </c>
      <c r="K4" s="139" t="s">
        <v>39057</v>
      </c>
      <c r="L4" s="134" t="str">
        <f>IFERROR(VLOOKUP(D4,DB!A:I,9,0),"")</f>
        <v>Latis</v>
      </c>
    </row>
    <row r="5" spans="1:16" ht="15" customHeight="1">
      <c r="A5" s="102" t="s">
        <v>39058</v>
      </c>
      <c r="B5" s="132" t="str">
        <f>IFERROR(VLOOKUP(D5,DB!A:K,11,0),"")</f>
        <v>R4</v>
      </c>
      <c r="C5" s="133">
        <v>1</v>
      </c>
      <c r="D5" s="99" t="s">
        <v>38033</v>
      </c>
      <c r="E5" s="135" t="s">
        <v>38964</v>
      </c>
      <c r="F5" s="136">
        <v>45937.471701388888</v>
      </c>
      <c r="G5" s="137">
        <f ca="1">IFERROR(NOW()-F5,"")</f>
        <v>0.10494375000416767</v>
      </c>
      <c r="H5" s="136">
        <v>45937.458796296298</v>
      </c>
      <c r="I5" s="132" t="str">
        <f>IFERROR(VLOOKUP(D5,DB!A:F,6,0),"")</f>
        <v>SCECO</v>
      </c>
      <c r="J5" s="132" t="str">
        <f>IFERROR(VLOOKUP(D5,DB!A:G,7,0),"")</f>
        <v>In progress</v>
      </c>
      <c r="K5" s="139" t="s">
        <v>39059</v>
      </c>
      <c r="L5" s="134" t="str">
        <f>IFERROR(VLOOKUP(D5,DB!A:I,9,0),"")</f>
        <v>Latis</v>
      </c>
    </row>
    <row r="6" spans="1:16" ht="15" customHeight="1">
      <c r="A6" s="132"/>
      <c r="B6" s="132" t="str">
        <f>IFERROR(VLOOKUP(D6,DB!A:K,11,0),"")</f>
        <v/>
      </c>
      <c r="C6" s="133"/>
      <c r="D6" s="134"/>
      <c r="E6" s="135"/>
      <c r="F6" s="136"/>
      <c r="G6" s="137">
        <f ca="1">IFERROR(NOW()-F6,"")</f>
        <v>45937.576645138892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45937.576645138892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45937.576645138892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45937.576645138892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45937.576645138892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45937.576645138892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45937.576645138892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45937.576645138892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45937.576645138892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45937.576645138892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45937.576645138892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45937.576645138892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45937.576645138892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45937.576645138892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45937.576645138892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45937.576645138892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45937.576645138892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45937.576645138892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45937.576645138892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45937.576645138892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45937.576645138892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45937.576645138892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45937.576645138892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45937.576645138892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45937.576645138892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45937.576645138892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45937.576645138892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45937.576645138892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45937.576645138892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45937.576645138892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45937.576645138892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45937.576645138892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45937.576645138892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45937.576645138892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45937.576645138892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45937.576645138892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45937.576645138892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45937.576645138892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45937.576645138892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45937.576645138892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45937.576645138892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45937.576645138892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45937.576645138892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45937.576645138892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45937.576645138892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45937.576645138892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45937.576645138892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45937.576645138892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45937.576645138892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45937.576645138892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45937.576645138892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45937.576645138892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45937.576645138892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45937.576645138892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45937.576645138892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45937.576645138892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45937.576645138892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45937.576645138892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45937.576645138892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45937.576645138892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45937.576645138892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45937.576645138892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45937.576645138892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45937.576645138892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45937.576645138892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45937.576645138892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45937.576645138892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45937.576645138892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45937.576645138892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45937.576645138892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45937.576645138892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45937.576645138892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45937.576645138892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45937.576645138892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45937.576645138892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45937.576645138892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45937.576645138892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45937.576645138892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45937.576645138892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45937.576645138892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45937.576645138892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45937.576645138892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45937.576645138892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45937.576645138892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45937.576645138892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45937.576645138892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45937.576645138892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45937.576645138892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45937.576645138892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45937.576645138892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45937.576645138892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45937.576645138892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45937.576645138892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45937.576645138892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45937.576645138892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45937.576645138892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45937.576645138892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45937.576645138892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45937.576645138892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45937.576645138892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45937.576645138892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45937.576645138892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45937.576645138892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45937.576645138892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45937.576645138892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45937.576645138892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45937.576645138892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45937.576645138892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45937.576645138892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45937.576645138892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45937.576645138892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45937.576645138892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45937.576645138892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45937.576645138892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45937.576645138892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45937.576645138892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45937.576645138892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45937.576645138892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45937.576645138892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45937.576645138892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45937.576645138892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45937.576645138892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45937.576645138892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45937.576645138892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45937.576645138892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45937.576645138892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45937.576645138892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45937.576645138892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45937.576645138892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45937.576645138892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45937.576645138892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45937.576645138892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45937.576645138892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45937.576645138892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45937.576645138892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45937.576645138892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45937.576645138892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45937.576645138892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45937.576645138892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45937.576645138892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45937.576645138892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45937.576645138892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45937.576645138892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45937.576645138892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45937.576645138892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45937.576645138892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45937.576645138892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45937.576645138892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45937.576645138892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45937.576645138892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45937.576645138892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45937.576645138892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45937.576645138892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45937.576645138892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45937.576645138892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45937.576645138892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45937.576645138892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45937.576645138892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45937.576645138892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45937.576645138892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45937.576645138892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45937.576645138892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45937.576645138892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45937.576645138892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45937.576645138892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45937.576645138892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45937.576645138892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45937.576645138892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45937.576645138892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45937.576645138892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45937.576645138892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45937.576645138892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45937.576645138892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45937.576645138892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45937.576645138892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45937.576645138892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45937.576645138892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45937.576645138892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45937.576645138892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45937.576645138892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45937.576645138892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45937.576645138892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45937.576645138892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45937.576645138892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45937.576645138892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45937.576645138892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45937.576645138892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45937.576645138892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45937.576645138892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45937.576645138892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45937.576645138892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45937.576645138892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45937.576645138892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45937.576645138892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45937.576645138892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45937.576645138892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45937.576645138892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45937.576645138892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45937.576645138892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45937.576645138892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45937.576645138892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45937.576645138892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45937.576645138892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45937.576645138892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45937.576645138892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45937.576645138892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45937.576645138892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45937.576645138892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45937.576645138892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45937.576645138892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45937.576645138892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45937.576645138892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45937.576645138892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45937.576645138892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45937.576645138892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45937.576645138892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45937.576645138892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45937.576645138892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45937.576645138892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45937.576645138892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45937.576645138892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45937.576645138892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45937.576645138892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45937.576645138892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45937.576645138892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45937.576645138892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45937.576645138892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45937.576645138892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45937.576645138892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45937.576645138892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45937.576645138892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45937.576645138892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45937.576645138892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45937.576645138892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45937.576645138892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45937.576645138892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45937.576645138892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45937.576645138892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45937.576645138892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45937.576645138892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45937.576645138892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45937.576645138892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45937.576645138892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45937.576645138892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45937.576645138892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45937.576645138892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45937.576645138892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45937.576645138892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45937.576645138892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45937.576645138892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45937.576645138892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45937.576645138892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45937.576645138892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45937.576645138892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45937.576645138892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45937.576645138892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45937.576645138892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45937.576645138892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45937.576645138892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45937.576645138892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45937.576645138892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45937.576645138892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45937.576645138892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45937.576645138892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45937.576645138892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45937.576645138892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45937.576645138892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45937.576645138892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45937.576645138892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45937.576645138892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45937.576645138892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45937.576645138892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45937.576645138892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45937.576645138892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45937.576645138892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45937.576645138892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45937.576645138892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45937.576645138892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45937.576645138892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45937.576645138892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45937.576645138892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45937.576645138892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45937.576645138892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45937.576645138892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45937.576645138892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45937.576645138892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45937.576645138892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45937.576645138892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45937.576645138892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45937.576645138892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45937.576645138892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45937.576645138892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45937.576645138892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45937.576645138892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45937.576645138892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45937.576645138892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45937.576645138892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45937.576645138892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45937.576645138892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45937.576645138892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45937.576645138892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45937.576645138892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45937.576645138892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45937.576645138892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45937.576645138892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45937.576645138892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45937.576645138892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45937.576645138892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45937.576645138892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45937.576645138892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45937.576645138892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45937.576645138892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45937.576645138892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45937.576645138892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45937.576645138892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45937.576645138892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45937.576645138892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45937.576645138892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45937.576645138892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45937.576645138892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45937.576645138892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45937.576645138892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45937.576645138892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45937.576645138892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45937.576645138892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45937.576645138892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45937.576645138892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45937.576645138892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45937.576645138892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45937.576645138892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45937.576645138892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45937.576645138892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45937.576645138892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45937.576645138892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45937.576645138892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45937.576645138892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45937.576645138892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45937.576645138892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45937.576645138892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45937.576645138892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45937.576645138892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45937.576645138892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45937.576645138892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45937.576645138892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45937.576645138892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45937.576645138892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45937.576645138892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45937.576645138892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45937.576645138892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45937.576645138892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45937.576645138892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45937.576645138892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45937.576645138892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45937.576645138892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45937.576645138892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45937.576645138892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45937.576645138892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45937.576645138892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45937.576645138892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45937.576645138892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45937.576645138892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45937.576645138892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45937.576645138892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45937.576645138892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45937.576645138892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45937.576645138892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45937.576645138892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45937.576645138892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45937.576645138892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45937.576645138892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45937.576645138892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45937.576645138892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45937.576645138892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45937.576645138892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45937.576645138892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45937.576645138892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45937.576645138892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45937.576645138892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45937.576645138892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45937.576645138892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45937.576645138892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45937.576645138892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45937.576645138892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45937.576645138892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45937.576645138892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45937.576645138892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45937.576645138892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45937.576645138892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45937.576645138892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45937.576645138892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45937.576645138892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45937.576645138892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45937.576645138892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45937.576645138892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45937.576645138892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45937.576645138892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45937.576645138892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45937.576645138892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45937.576645138892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45937.576645138892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45937.576645138892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45937.576645138892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45937.576645138892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45937.576645138892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45937.576645138892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45937.576645138892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45937.576645138892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45937.576645138892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45937.576645138892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45937.576645138892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45937.576645138892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45937.576645138892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45937.576645138892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45937.576645138892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45937.576645138892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45937.576645138892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45937.576645138892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45937.576645138892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45937.576645138892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45937.576645138892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45937.576645138892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45937.576645138892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45937.576645138892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45937.576645138892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45937.576645138892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45937.576645138892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45937.576645138892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45937.576645138892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45937.576645138892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45937.576645138892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45937.576645138892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45937.576645138892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45937.576645138892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45937.576645138892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45937.576645138892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45937.576645138892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45937.576645138892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45937.576645138892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45937.576645138892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45937.576645138892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45937.576645138892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45937.576645138892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45937.576645138892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45937.576645138892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45937.576645138892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45937.576645138892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45937.576645138892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45937.576645138892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45937.576645138892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45937.576645138892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45937.576645138892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45937.576645138892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45937.576645138892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45937.576645138892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45937.576645138892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45937.576645138892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45937.576645138892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45937.576645138892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45937.576645138892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45937.576645138892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45937.576645138892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45937.576645138892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45937.576645138892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45937.576645138892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45937.576645138892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45937.576645138892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45937.576645138892</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45937.576645138892</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45937.576645138892</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45937.576645138892</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45937.576645138892</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45937.576645138892</v>
      </c>
      <c r="H477" s="136"/>
      <c r="I477" s="132" t="str">
        <f>IFERROR(VLOOKUP(D477,DB!A:F,6,0),"")</f>
        <v/>
      </c>
      <c r="J477" s="132" t="str">
        <f>IFERROR(VLOOKUP(D477,DB!A:G,7,0),"")</f>
        <v/>
      </c>
      <c r="K477" s="139"/>
      <c r="L477" s="134" t="str">
        <f>IFERROR(VLOOKUP(D477,DB!A:I,9,0),"")</f>
        <v/>
      </c>
    </row>
    <row r="478" spans="1:12" ht="15" customHeight="1">
      <c r="A478" s="140"/>
      <c r="B478" s="140" t="str">
        <f>IFERROR(VLOOKUP(D478,DB!A:K,11,0),"")</f>
        <v/>
      </c>
      <c r="C478" s="141"/>
      <c r="D478" s="142"/>
      <c r="E478" s="143"/>
      <c r="F478" s="144"/>
      <c r="G478" s="145">
        <f ca="1">IFERROR(NOW()-F478,"")</f>
        <v>45937.576645138892</v>
      </c>
      <c r="H478" s="144"/>
      <c r="I478" s="140" t="str">
        <f>IFERROR(VLOOKUP(D478,DB!A:F,6,0),"")</f>
        <v/>
      </c>
      <c r="J478" s="140" t="str">
        <f>IFERROR(VLOOKUP(D478,DB!A:G,7,0),"")</f>
        <v/>
      </c>
      <c r="K478" s="146"/>
      <c r="L478" s="142"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21" sqref="D2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45.74458506944211</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38967</v>
      </c>
      <c r="F3" s="38">
        <v>45926.188877314817</v>
      </c>
      <c r="G3" s="39">
        <f ca="1">IFERROR(NOW()-F3,"-")</f>
        <v>11.387767939813784</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4</v>
      </c>
      <c r="D4" s="129" t="s">
        <v>38480</v>
      </c>
      <c r="E4" s="37" t="s">
        <v>38967</v>
      </c>
      <c r="F4" s="38">
        <v>45937.527129629627</v>
      </c>
      <c r="G4" s="39">
        <f ca="1">IFERROR(NOW()-F4,"-")</f>
        <v>4.9515625003550667E-2</v>
      </c>
      <c r="H4" s="38">
        <v>45937.518321759257</v>
      </c>
      <c r="I4" s="37" t="str">
        <f>IFERROR(VLOOKUP(D4,DB!A:F,6,0),"")</f>
        <v>SCECO</v>
      </c>
      <c r="J4" s="37" t="str">
        <f>IFERROR(VLOOKUP(D4,DB!A:G,7,0),"")</f>
        <v>Haj Removal</v>
      </c>
      <c r="K4" s="37" t="s">
        <v>39065</v>
      </c>
      <c r="L4" s="37" t="str">
        <f>IFERROR(VLOOKUP(D4,DB!A:I,9,0),"")</f>
        <v>Latis</v>
      </c>
      <c r="M4" s="128"/>
    </row>
    <row r="5" spans="1:13" ht="30.75">
      <c r="A5" s="37" t="s">
        <v>39066</v>
      </c>
      <c r="B5" s="37" t="str">
        <f>IFERROR(VLOOKUP(D5,DB!A:K,11,0),"")</f>
        <v>R5</v>
      </c>
      <c r="C5" s="37">
        <v>1</v>
      </c>
      <c r="D5" s="37" t="s">
        <v>38396</v>
      </c>
      <c r="E5" s="37" t="s">
        <v>38964</v>
      </c>
      <c r="F5" s="38">
        <v>45937.55369212963</v>
      </c>
      <c r="G5" s="39">
        <f ca="1">IFERROR(NOW()-F5,"-")</f>
        <v>2.2953125000640284E-2</v>
      </c>
      <c r="H5" s="38">
        <v>45937.54760416667</v>
      </c>
      <c r="I5" s="37" t="str">
        <f>IFERROR(VLOOKUP(D5,DB!A:F,6,0),"")</f>
        <v>SCECO</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45937.57664525463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45937.57664525463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45937.57664525463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45937.57664525463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45937.57664525463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45937.57664525463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45937.57664525463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45937.57664525463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45937.57664525463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45937.57664525463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45937.57664525463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45937.57664525463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45937.57664525463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45937.57664525463</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45937.57664525463</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45937.57664525463</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45937.57664525463</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45937.57664525463</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45937.57664525463</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45937.57664525463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45937.57664525463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45937.57664525463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45937.57664525463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45937.57664525463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45937.57664525463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45937.57664525463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45937.57664525463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45937.57664525463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45937.57664525463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45937.57664525463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45937.57664525463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45937.57664525463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45937.57664525463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45937.57664525463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45937.57664525463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45937.57664525463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45937.57664525463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45937.57664525463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45937.57664525463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45937.57664525463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45937.57664525463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45937.57664525463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45937.57664525463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45937.57664525463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45937.57664525463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45937.57664525463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45937.57664525463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45937.57664525463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45937.57664525463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45937.57664525463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45937.57664525463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45937.57664525463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45937.57664525463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45937.57664525463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45937.57664525463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45937.57664525463</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45937.57664525463</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45937.57664525463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45937.57664525463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45937.57664525463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45937.57664525463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45937.57664525463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45937.57664525463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45937.57664525463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45937.57664525463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45937.57664525463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45937.57664525463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45937.57664525463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45937.57664525463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45937.57664525463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45937.57664525463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45937.57664525463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45937.57664525463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45937.57664525463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45937.57664525463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45937.57664525463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45937.57664525463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45937.57664525463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45937.57664525463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45937.57664525463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45937.57664525463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45937.57664525463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45937.57664525463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45937.57664525463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45937.57664525463</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45937.57664525463</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45937.57664525463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45937.57664525463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45937.57664525463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45937.57664525463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45937.57664525463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45937.57664525463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45937.57664525463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45937.57664525463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45937.57664525463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45937.57664525463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45937.57664525463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45937.57664525463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45937.57664525463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45937.57664525463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45937.57664525463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45937.57664525463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45937.57664525463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45937.57664525463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45937.57664525463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45937.57664525463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45937.57664525463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45937.57664525463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45937.57664525463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45937.57664525463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45937.57664525463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45937.57664525463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45937.57664525463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45937.57664525463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45937.57664525463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45937.57664525463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45937.57664525463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45937.57664525463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45937.57664525463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45937.57664525463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45937.57664525463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45937.57664525463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45937.57664525463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45937.57664525463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45937.57664525463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45937.57664525463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45937.57664525463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45937.57664525463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45937.57664525463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45937.57664525463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45937.57664525463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45937.57664525463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45937.57664525463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45937.57664525463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45937.57664525463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45937.57664525463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45937.57664525463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45937.57664525463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45937.57664525463</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45937.57664525463</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3"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10.803797916669282</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45937.57664525463</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3.6956729166704463</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2.6343997685180511</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39074</v>
      </c>
      <c r="B6" s="112" t="str">
        <f>IFERROR(VLOOKUP(D6,DB!A:K,11,0),"")</f>
        <v>R6</v>
      </c>
      <c r="C6" s="114">
        <v>2</v>
      </c>
      <c r="D6" s="112" t="s">
        <v>32847</v>
      </c>
      <c r="E6" s="115" t="s">
        <v>38964</v>
      </c>
      <c r="F6" s="116">
        <v>45937.498900462961</v>
      </c>
      <c r="G6" s="81">
        <f ca="1">IFERROR(NOW()-F6,"-")</f>
        <v>7.7744791669829283E-2</v>
      </c>
      <c r="H6" s="116">
        <v>45937.477210648147</v>
      </c>
      <c r="I6" s="112" t="str">
        <f>IFERROR(VLOOKUP(D6,DB!A:F,6,0),"")</f>
        <v>SCECO</v>
      </c>
      <c r="J6" s="112" t="str">
        <f>IFERROR(VLOOKUP(D6,DB!A:G,7,0),"")</f>
        <v>Dead</v>
      </c>
      <c r="K6" s="117" t="s">
        <v>39075</v>
      </c>
      <c r="L6" s="118" t="str">
        <f>IFERROR(VLOOKUP(D6,DB!A:I,9,0),"")</f>
        <v>Latis</v>
      </c>
    </row>
    <row r="7" spans="1:16383" ht="31.5" customHeight="1">
      <c r="A7" s="113"/>
      <c r="B7" s="112" t="str">
        <f>IFERROR(VLOOKUP(D7,DB!A:K,11,0),"")</f>
        <v/>
      </c>
      <c r="C7" s="114"/>
      <c r="D7" s="112"/>
      <c r="E7" s="115"/>
      <c r="F7" s="116"/>
      <c r="G7" s="81">
        <f ca="1">IFERROR(NOW()-F7,"-")</f>
        <v>45937.57664525463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45937.57664525463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45937.57664525463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45937.57664525463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45937.57664525463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45937.57664525463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45937.57664525463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45937.57664525463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45937.57664525463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45937.57664525463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45937.57664525463</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45937.57664525463</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45937.57664525463</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45937.57664525463</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45937.57664525463</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45937.57664525463</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45937.57664525463</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45937.57664525463</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45937.57664525463</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45937.57664525463</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45937.57664525463</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45937.57664525463</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45937.57664525463</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45937.57664525463</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45937.57664525463</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45937.57664525463</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45937.57664525463</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45937.57664525463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45937.57664525463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45937.57664525463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45937.57664525463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45937.57664525463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45937.57664525463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45937.57664525463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45937.57664525463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45937.57664525463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45937.57664525463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45937.57664525463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45937.57664525463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45937.57664525463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45937.57664525463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45937.57664525463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45937.57664525463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45937.57664525463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45937.57664525463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45937.57664525463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45937.57664525463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45937.57664525463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45937.57664525463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45937.57664525463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45937.57664525463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45937.57664525463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45937.57664525463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45937.57664525463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45937.57664525463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45937.57664525463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45937.57664525463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45937.57664525463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45937.57664525463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45937.57664525463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45937.57664525463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45937.57664525463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45937.57664525463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45937.57664525463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45937.57664525463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45937.57664525463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45937.57664525463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45937.57664525463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45937.57664525463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45937.57664525463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45937.57664525463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45937.57664525463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45937.57664525463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45937.57664525463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45937.57664525463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45937.57664525463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45937.57664525463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45937.57664525463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45937.57664525463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45937.57664525463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45937.57664525463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45937.57664525463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45937.57664525463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45937.57664525463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45937.57664525463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45937.57664525463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45937.57664525463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45937.57664525463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45937.57664525463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45937.57664525463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45937.57664525463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45937.57664525463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45937.57664525463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45937.57664525463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45937.57664525463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45937.57664525463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45937.57664525463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45937.57664525463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45937.57664525463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45937.57664525463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45937.57664525463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45937.57664525463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45937.57664525463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45937.57664525463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45937.57664525463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45937.57664525463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45937.57664525463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45937.57664525463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45937.57664525463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45937.57664525463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45937.57664525463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45937.57664525463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45937.57664525463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45937.57664525463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45937.57664525463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45937.57664525463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45937.57664525463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45937.57664525463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45937.57664525463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45937.57664525463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45937.57664525463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45937.57664525463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45937.57664525463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45937.57664525463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45937.57664525463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45937.57664525463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45937.57664525463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45937.57664525463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45937.57664525463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45937.57664525463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45937.57664525463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45937.57664525463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45937.57664525463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45937.57664525463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45937.57664525463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45937.57664525463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45937.57664525463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45937.57664525463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45937.57664525463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45937.57664525463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45937.57664525463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45937.57664525463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45937.57664525463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45937.57664525463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45937.57664525463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45937.57664525463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45937.57664525463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45937.57664525463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45937.57664525463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45937.57664525463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45937.57664525463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45937.57664525463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45937.57664525463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45937.57664525463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45937.57664525463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45937.57664525463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45937.57664525463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45937.57664525463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45937.57664525463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45937.57664525463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45937.57664525463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45937.57664525463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45937.57664525463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45937.57664525463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45937.57664525463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45937.57664525463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45937.57664525463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45937.57664525463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45937.57664525463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45937.57664525463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45937.57664525463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45937.57664525463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45937.57664525463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45937.57664525463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45937.57664525463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45937.57664525463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45937.57664525463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45937.57664525463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45937.57664525463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45937.57664525463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45937.57664525463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45937.57664525463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45937.57664525463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45937.57664525463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45937.57664525463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45937.57664525463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45937.57664525463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45937.57664525463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45937.57664525463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45937.57664525463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45937.57664525463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45937.57664525463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45937.57664525463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45937.57664525463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45937.57664525463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45937.57664525463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45937.57664525463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45937.57664525463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45937.57664525463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45937.57664525463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45937.57664525463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45937.57664525463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45937.57664525463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45937.57664525463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45937.57664525463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45937.57664525463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45937.57664525463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45937.57664525463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45937.57664525463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45937.57664525463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45937.57664525463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45937.57664525463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45937.57664525463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45937.57664525463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45937.57664525463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45937.57664525463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45937.57664525463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45937.57664525463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45937.57664525463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45937.57664525463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45937.57664525463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45937.57664525463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45937.57664525463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45937.57664525463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45937.57664525463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45937.57664525463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45937.57664525463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45937.57664525463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45937.57664525463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45937.57664525463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45937.57664525463</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45937.57664525463</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45937.57664525463</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45937.57664525463</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45937.57664525463</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45937.57664525463</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45937.57664525463</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45937.57664525463</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45937.57664525463</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45937.57664525463</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45937.57664525463</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45937.57664525463</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45937.57664525463</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45937.57664525463</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45937.57664525463</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45937.57664525463</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45937.57664525463</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45937.57664525463</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45937.57664525463</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45937.57664525463</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