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740" documentId="13_ncr:1_{F6CB121F-512D-4AA6-A0C1-0FB36C537598}" xr6:coauthVersionLast="47" xr6:coauthVersionMax="47" xr10:uidLastSave="{C4BE4492-5935-445D-83D9-7901B0DEA8D0}"/>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<sst xmlns="http://schemas.openxmlformats.org/spreadsheetml/2006/main" count="178578" uniqueCount="39071">
  <si>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</si>
  <si>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</si>
  <si>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</si>
  <si>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</si>
  <si>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</si>
  <si>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</si>
  <si>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</si>
  <si>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</si>
  <si>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</si>
  <si>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</si>
  <si>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</si>
  <si>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</si>
  <si>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</si>
  <si>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</si>
  <si>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</si>
  <si>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</si>
  <si>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</si>
  <si>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</si>
  <si>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</si>
  <si>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</si>
  <si>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</si>
  <si>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</si>
  <si>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</si>
  <si>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</si>
  <si>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</si>
  <si>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</si>
  <si>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</si>
  <si>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</si>
  <si>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</si>
  <si>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</si>
  <si>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</si>
  <si>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</si>
  <si>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</si>
  <si>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</si>
  <si>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</si>
  <si>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</si>
  <si>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</si>
  <si>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</si>
  <si>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</si>
  <si>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</si>
  <si>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</si>
  <si>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</si>
  <si>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</si>
  <si>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</si>
  <si>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</si>
  <si>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</si>
  <si>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</si>
  <si>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</si>
  <si>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</si>
  <si>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</si>
  <si>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</si>
  <si>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</si>
  <si>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</si>
  <si>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</si>
  <si>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</si>
  <si>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</si>
  <si>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</si>
  <si>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</si>
  <si>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</si>
  <si>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</si>
  <si>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</si>
  <si>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</si>
  <si>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</si>
  <si>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</si>
  <si>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</si>
  <si>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</si>
  <si>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</si>
  <si>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</si>
  <si>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</si>
  <si>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</si>
  <si>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</si>
  <si>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</si>
  <si>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</si>
  <si>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</si>
  <si>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</si>
  <si>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</si>
  <si>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</si>
  <si>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</si>
  <si>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</si>
  <si>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</si>
  <si>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</si>
  <si>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</si>
  <si>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</si>
  <si>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</si>
  <si>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</si>
  <si>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</si>
  <si>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</si>
  <si>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</si>
  <si>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</si>
  <si>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</si>
  <si>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</si>
  <si>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</si>
  <si>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</si>
  <si>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</si>
  <si>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</si>
  <si>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</si>
  <si>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</si>
  <si>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</si>
  <si>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</si>
  <si>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</si>
  <si>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</si>
  <si>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</si>
  <si>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</si>
  <si>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</si>
  <si>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</si>
  <si>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</si>
  <si>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</si>
  <si>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</si>
  <si>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</si>
  <si>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</si>
  <si>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</si>
  <si>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</si>
  <si>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</si>
  <si>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</si>
  <si>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</si>
  <si>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</si>
  <si>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</si>
  <si>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</si>
  <si>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</si>
  <si>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</si>
  <si>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</si>
  <si>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</si>
  <si>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</si>
  <si>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</si>
  <si>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</si>
  <si>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</si>
  <si>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</si>
  <si>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</si>
  <si>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</si>
  <si>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</si>
  <si>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</si>
  <si>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</si>
  <si>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</si>
  <si>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</si>
  <si>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</si>
  <si>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</si>
  <si>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</si>
  <si>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</si>
  <si>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</si>
  <si>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</si>
  <si>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</si>
  <si>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</si>
  <si>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</si>
  <si>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</si>
  <si>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</si>
  <si>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</si>
  <si>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</si>
  <si>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</si>
  <si>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</si>
  <si>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</si>
  <si>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</si>
  <si>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</si>
  <si>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</si>
  <si>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</si>
  <si>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</si>
  <si>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</si>
  <si>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</si>
  <si>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</si>
  <si>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</si>
  <si>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</si>
  <si>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</si>
  <si>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</si>
  <si>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</si>
  <si>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</si>
  <si>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</si>
  <si>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</si>
  <si>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</si>
  <si>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</si>
  <si>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</si>
  <si>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</si>
  <si>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</si>
  <si>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</si>
  <si>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</si>
  <si>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</si>
  <si>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</si>
  <si>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</si>
  <si>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</si>
  <si>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</si>
  <si>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</si>
  <si>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</si>
  <si>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</si>
  <si>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</si>
  <si>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</si>
  <si>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</si>
  <si>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</si>
  <si>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</si>
  <si>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</si>
  <si>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</si>
  <si>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</si>
  <si>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</si>
  <si>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</si>
  <si>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</si>
  <si>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</si>
  <si>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</si>
  <si>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</si>
  <si>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</si>
  <si>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</si>
  <si>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</si>
  <si>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</si>
  <si>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</si>
  <si>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</si>
  <si>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</si>
  <si>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</si>
  <si>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</si>
  <si>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</si>
  <si>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</si>
  <si>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</si>
  <si>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</si>
  <si>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</si>
  <si>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</si>
  <si>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</si>
  <si>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</si>
  <si>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</si>
  <si>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</si>
  <si>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</si>
  <si>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</si>
  <si>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</si>
  <si>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</si>
  <si>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</si>
  <si>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</si>
  <si>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</si>
  <si>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</si>
  <si>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</si>
  <si>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</si>
  <si>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</si>
  <si>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</si>
  <si>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</si>
  <si>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</si>
  <si>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</si>
  <si>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</si>
  <si>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</si>
  <si>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</si>
  <si>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</si>
  <si>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</si>
  <si>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</si>
  <si>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</si>
  <si>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</si>
  <si>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</si>
  <si>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</si>
  <si>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</si>
  <si>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</si>
  <si>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</si>
  <si>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</si>
  <si>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</si>
  <si>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</si>
  <si>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</si>
  <si>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</si>
  <si>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</si>
  <si>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</si>
  <si>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</si>
  <si>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</si>
  <si>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</si>
  <si>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</si>
  <si>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</si>
  <si>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</si>
  <si>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</si>
  <si>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</si>
  <si>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</si>
  <si>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</si>
  <si>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</si>
  <si>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</si>
  <si>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</si>
  <si>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</si>
  <si>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</si>
  <si>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</si>
  <si>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</si>
  <si>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</si>
  <si>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</si>
  <si>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</si>
  <si>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</si>
  <si>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</si>
  <si>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</si>
  <si>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</si>
  <si>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</si>
  <si>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</si>
  <si>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</si>
  <si>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</si>
  <si>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</si>
  <si>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</si>
  <si>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</si>
  <si>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</si>
  <si>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</si>
  <si>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</si>
  <si>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</si>
  <si>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</si>
  <si>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</si>
  <si>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</si>
  <si>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</si>
  <si>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</si>
  <si>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</si>
  <si>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</si>
  <si>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</si>
  <si>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</si>
  <si>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</si>
  <si>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</si>
  <si>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</si>
  <si>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</si>
  <si>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</si>
  <si>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</si>
  <si>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</si>
  <si>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</si>
  <si>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</si>
  <si>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</si>
  <si>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</si>
  <si>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</si>
  <si>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</si>
  <si>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</si>
  <si>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</si>
  <si>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</si>
  <si>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</si>
  <si>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</si>
  <si>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</si>
  <si>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</si>
  <si>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</si>
  <si>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</si>
  <si>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</si>
  <si>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</si>
  <si>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</si>
  <si>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</si>
  <si>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</si>
  <si>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</si>
  <si>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</si>
  <si>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</si>
  <si>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</si>
  <si>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</si>
  <si>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</si>
  <si>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</si>
  <si>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</si>
  <si>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</si>
  <si>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</si>
  <si>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</si>
  <si>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</si>
  <si>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</si>
  <si>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</si>
  <si>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</si>
  <si>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</si>
  <si>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</si>
  <si>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</si>
  <si>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</si>
  <si>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</si>
  <si>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</si>
  <si>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</si>
  <si>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</si>
  <si>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</si>
  <si>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</si>
  <si>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</si>
  <si>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</si>
  <si>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</si>
  <si>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</si>
  <si>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</si>
  <si>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</si>
  <si>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</si>
  <si>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</si>
  <si>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</si>
  <si>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</si>
  <si>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</si>
  <si>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</si>
  <si>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</si>
  <si>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</si>
  <si>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</si>
  <si>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</si>
  <si>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</si>
  <si>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</si>
  <si>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</si>
  <si>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</si>
  <si>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</si>
  <si>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</si>
  <si>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</si>
  <si>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</si>
  <si>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</si>
  <si>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</si>
  <si>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</si>
  <si>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</si>
  <si>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</si>
  <si>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</si>
  <si>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</si>
  <si>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</si>
  <si>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</si>
  <si>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</si>
  <si>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</si>
  <si>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</si>
  <si>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</si>
  <si>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</si>
  <si>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</si>
  <si>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</si>
  <si>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</si>
  <si>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</si>
  <si>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</si>
  <si>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</si>
  <si>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</si>
  <si>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</si>
  <si>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</si>
  <si>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</si>
  <si>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</si>
  <si>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</si>
  <si>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</si>
  <si>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</si>
  <si>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</si>
  <si>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</si>
  <si>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</si>
  <si>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</si>
  <si>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</si>
  <si>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</si>
  <si>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</si>
  <si>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</si>
  <si>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</si>
  <si>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</si>
  <si>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</si>
  <si>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</si>
  <si>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</si>
  <si>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</si>
  <si>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</si>
  <si>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</si>
  <si>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</si>
  <si>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</si>
  <si>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</si>
  <si>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</si>
  <si>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</si>
  <si>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</si>
  <si>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</si>
  <si>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</si>
  <si>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</si>
  <si>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</si>
  <si>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</si>
  <si>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</si>
  <si>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</si>
  <si>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</si>
  <si>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</si>
  <si>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</si>
  <si>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</si>
  <si>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</si>
  <si>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</si>
  <si>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</si>
  <si>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</si>
  <si>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</si>
  <si>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</si>
  <si>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</si>
  <si>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</si>
  <si>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</si>
  <si>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</si>
  <si>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</si>
  <si>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</si>
  <si>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</si>
  <si>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</si>
  <si>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</si>
  <si>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</si>
  <si>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</si>
  <si>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</si>
  <si>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</si>
  <si>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</si>
  <si>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</si>
  <si>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</si>
  <si>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</si>
  <si>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</si>
  <si>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</si>
  <si>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</si>
  <si>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</si>
  <si>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</si>
  <si>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</si>
  <si>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</si>
  <si>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</si>
  <si>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</si>
  <si>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</si>
  <si>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</si>
  <si>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</si>
  <si>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</si>
  <si>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</si>
  <si>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</si>
  <si>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</si>
  <si>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</si>
  <si>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</si>
  <si>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</si>
  <si>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</si>
  <si>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</si>
  <si>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</si>
  <si>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</si>
  <si>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</si>
  <si>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</si>
  <si>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</si>
  <si>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</si>
  <si>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</si>
  <si>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</si>
  <si>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</si>
  <si>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</si>
  <si>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</si>
  <si>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</si>
  <si>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</si>
  <si>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</si>
  <si>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</si>
  <si>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</si>
  <si>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</si>
  <si>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</si>
  <si>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</si>
  <si>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</si>
  <si>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</si>
  <si>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</si>
  <si>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</si>
  <si>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</si>
  <si>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</si>
  <si>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</si>
  <si>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</si>
  <si>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</si>
  <si>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</si>
  <si>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</si>
  <si>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</si>
  <si>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</si>
  <si>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</si>
  <si>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</si>
  <si>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</si>
  <si>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</si>
  <si>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</si>
  <si>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</si>
  <si>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</si>
  <si>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</si>
  <si>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</si>
  <si>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</si>
  <si>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</si>
  <si>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</si>
  <si>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</si>
  <si>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</si>
  <si>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</si>
  <si>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</si>
  <si>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</si>
  <si>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</si>
  <si>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</si>
  <si>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</si>
  <si>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</si>
  <si>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</si>
  <si>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</si>
  <si>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</si>
  <si>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</si>
  <si>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</si>
  <si>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</si>
  <si>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</si>
  <si>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</si>
  <si>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</si>
  <si>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</si>
  <si>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</si>
  <si>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</si>
  <si>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</si>
  <si>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</si>
  <si>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</si>
  <si>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</si>
  <si>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</si>
  <si>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</si>
  <si>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</si>
  <si>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</si>
  <si>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</si>
  <si>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</si>
  <si>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</si>
  <si>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</si>
  <si>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</si>
  <si>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</si>
  <si>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</si>
  <si>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</si>
  <si>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</si>
  <si>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</si>
  <si>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</si>
  <si>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</si>
  <si>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</si>
  <si>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</si>
  <si>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</si>
  <si>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</si>
  <si>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</si>
  <si>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</si>
  <si>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</si>
  <si>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</si>
  <si>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</si>
  <si>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</si>
  <si>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</si>
  <si>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</si>
  <si>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</si>
  <si>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</si>
  <si>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</si>
  <si>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</si>
  <si>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</si>
  <si>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</si>
  <si>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</si>
  <si>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</si>
  <si>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</si>
  <si>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</si>
  <si>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</si>
  <si>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</si>
  <si>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</si>
  <si>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</si>
  <si>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</si>
  <si>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</si>
  <si>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</si>
  <si>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</si>
  <si>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</si>
  <si>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</si>
  <si>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</si>
  <si>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</si>
  <si>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</si>
  <si>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</si>
  <si>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</si>
  <si>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</si>
  <si>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</si>
  <si>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</si>
  <si>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</si>
  <si>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</si>
  <si>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</si>
  <si>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</si>
  <si>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</si>
  <si>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</si>
  <si>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</si>
  <si>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</si>
  <si>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</si>
  <si>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</si>
  <si>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</si>
  <si>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</si>
  <si>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</si>
  <si>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</si>
  <si>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</si>
  <si>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</si>
  <si>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</si>
  <si>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</si>
  <si>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</si>
  <si>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</si>
  <si>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</si>
  <si>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</si>
  <si>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</si>
  <si>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</si>
  <si>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</si>
  <si>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</si>
  <si>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</si>
  <si>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</si>
  <si>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</si>
  <si>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</si>
  <si>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</si>
  <si>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</si>
  <si>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</si>
  <si>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</si>
  <si>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</si>
  <si>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</si>
  <si>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</si>
  <si>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</si>
  <si>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</si>
  <si>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</si>
  <si>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</si>
  <si>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</si>
  <si>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</si>
  <si>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</si>
  <si>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</si>
  <si>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</si>
  <si>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</si>
  <si>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</si>
  <si>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</si>
  <si>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</si>
  <si>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</si>
  <si>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</si>
  <si>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</si>
  <si>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</si>
  <si>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</si>
  <si>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</si>
  <si>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</si>
  <si>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</si>
  <si>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</si>
  <si>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</si>
  <si>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</si>
  <si>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</si>
  <si>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</si>
  <si>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</si>
  <si>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</si>
  <si>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</si>
  <si>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</si>
  <si>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</si>
  <si>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</si>
  <si>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</si>
  <si>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</si>
  <si>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</si>
  <si>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</si>
  <si>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</si>
  <si>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</si>
  <si>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</si>
  <si>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</si>
  <si>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</si>
  <si>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</si>
  <si>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</si>
  <si>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</si>
  <si>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</si>
  <si>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</si>
  <si>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</si>
  <si>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</si>
  <si>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</si>
  <si>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</si>
  <si>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</si>
  <si>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</si>
  <si>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</si>
  <si>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</si>
  <si>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</si>
  <si>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</si>
  <si>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</si>
  <si>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</si>
  <si>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</si>
  <si>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</si>
  <si>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</si>
  <si>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</si>
  <si>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</si>
  <si>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</si>
  <si>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</si>
  <si>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</si>
  <si>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</si>
  <si>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</si>
  <si>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</si>
  <si>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</si>
  <si>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</si>
  <si>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</si>
  <si>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</si>
  <si>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</si>
  <si>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</si>
  <si>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</si>
  <si>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</si>
  <si>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</si>
  <si>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</si>
  <si>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</si>
  <si>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</si>
  <si>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</si>
  <si>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</si>
  <si>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</si>
  <si>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</si>
  <si>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</si>
  <si>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</si>
  <si>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</si>
  <si>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</si>
  <si>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</si>
  <si>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</si>
  <si>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</si>
  <si>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</si>
  <si>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</si>
  <si>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</si>
  <si>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</si>
  <si>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</si>
  <si>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</si>
  <si>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</si>
  <si>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</si>
  <si>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</si>
  <si>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</si>
  <si>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</si>
  <si>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</si>
  <si>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</si>
  <si>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</si>
  <si>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</si>
  <si>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</si>
  <si>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</si>
  <si>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</si>
  <si>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</si>
  <si>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</si>
  <si>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</si>
  <si>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</si>
  <si>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</si>
  <si>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</si>
  <si>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</si>
  <si>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</si>
  <si>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</si>
  <si>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</si>
  <si>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</si>
  <si>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</si>
  <si>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</si>
  <si>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</si>
  <si>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</si>
  <si>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</si>
  <si>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</si>
  <si>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</si>
  <si>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</si>
  <si>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</si>
  <si>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</si>
  <si>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</si>
  <si>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</si>
  <si>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</si>
  <si>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</si>
  <si>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</si>
  <si>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</si>
  <si>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</si>
  <si>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</si>
  <si>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</si>
  <si>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</si>
  <si>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</si>
  <si>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</si>
  <si>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</si>
  <si>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</si>
  <si>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</si>
  <si>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</si>
  <si>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</si>
  <si>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</si>
  <si>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</si>
  <si>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</si>
  <si>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</si>
  <si>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</si>
  <si>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</si>
  <si>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</si>
  <si>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</si>
  <si>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</si>
  <si>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</si>
  <si>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</si>
  <si>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</si>
  <si>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</si>
  <si>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</si>
  <si>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</si>
  <si>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</si>
  <si>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</si>
  <si>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</si>
  <si>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</si>
  <si>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</si>
  <si>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</si>
  <si>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</si>
  <si>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</si>
  <si>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</si>
  <si>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</si>
  <si>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</si>
  <si>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</si>
  <si>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</si>
  <si>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</si>
  <si>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</si>
  <si>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</si>
  <si>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</si>
  <si>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</si>
  <si>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</si>
  <si>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</si>
  <si>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</si>
  <si>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</si>
  <si>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</si>
  <si>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</si>
  <si>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</si>
  <si>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</si>
  <si>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</si>
  <si>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</si>
  <si>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</si>
  <si>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</si>
  <si>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</si>
  <si>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</si>
  <si>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</si>
  <si>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</si>
  <si>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</si>
  <si>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</si>
  <si>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</si>
  <si>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</si>
  <si>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</si>
  <si>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</si>
  <si>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</si>
  <si>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</si>
  <si>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</si>
  <si>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</si>
  <si>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</si>
  <si>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</si>
  <si>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</si>
  <si>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</si>
  <si>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</si>
  <si>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</si>
  <si>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</si>
  <si>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</si>
  <si>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</si>
  <si>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</si>
  <si>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</si>
  <si>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</si>
  <si>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</si>
  <si>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</si>
  <si>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</si>
  <si>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</si>
  <si>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</si>
  <si>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</si>
  <si>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</si>
  <si>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</si>
  <si>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</si>
  <si>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</si>
  <si>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</si>
  <si>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</si>
  <si>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</si>
  <si>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</si>
  <si>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</si>
  <si>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</si>
  <si>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</si>
  <si>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</si>
  <si>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</si>
  <si>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</si>
  <si>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</si>
  <si>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</si>
  <si>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</si>
  <si>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</si>
  <si>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</si>
  <si>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</si>
  <si>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</si>
  <si>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</si>
  <si>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</si>
  <si>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</si>
  <si>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</si>
  <si>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</si>
  <si>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</si>
  <si>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</si>
  <si>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</si>
  <si>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</si>
  <si>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</si>
  <si>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</si>
  <si>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</si>
  <si>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</si>
  <si>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</si>
  <si>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</si>
  <si>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</si>
  <si>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</si>
  <si>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</si>
  <si>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</si>
  <si>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</si>
  <si>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</si>
  <si>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</si>
  <si>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</si>
  <si>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</si>
  <si>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</si>
  <si>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</si>
  <si>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</si>
  <si>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</si>
  <si>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</si>
  <si>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</si>
  <si>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</si>
  <si>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</si>
  <si>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</si>
  <si>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</si>
  <si>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</si>
  <si>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</si>
  <si>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</si>
  <si>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</si>
  <si>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</si>
  <si>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</si>
  <si>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</si>
  <si>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</si>
  <si>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</si>
  <si>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</si>
  <si>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</si>
  <si>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</si>
  <si>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</si>
  <si>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</si>
  <si>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</si>
  <si>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</si>
  <si>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</si>
  <si>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</si>
  <si>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</si>
  <si>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</si>
  <si>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</si>
  <si>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</si>
  <si>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</si>
  <si>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</si>
  <si>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</si>
  <si>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</si>
  <si>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</si>
  <si>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</si>
  <si>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</si>
  <si>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</si>
  <si>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</si>
  <si>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</si>
  <si>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</si>
  <si>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</si>
  <si>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</si>
  <si>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</si>
  <si>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</si>
  <si>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</si>
  <si>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</si>
  <si>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</si>
  <si>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</si>
  <si>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</si>
  <si>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</si>
  <si>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</si>
  <si>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</si>
  <si>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</si>
  <si>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</si>
  <si>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</si>
  <si>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</si>
  <si>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</si>
  <si>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</si>
  <si>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</si>
  <si>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</si>
  <si>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</si>
  <si>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</si>
  <si>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</si>
  <si>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</si>
  <si>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</si>
  <si>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</si>
  <si>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</si>
  <si>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</si>
  <si>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</si>
  <si>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</si>
  <si>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</si>
  <si>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</si>
  <si>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</si>
  <si>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</si>
  <si>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</si>
  <si>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</si>
  <si>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</si>
  <si>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</si>
  <si>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</si>
  <si>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</si>
  <si>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</si>
  <si>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</si>
  <si>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</si>
  <si>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</si>
  <si>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</si>
  <si>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</si>
  <si>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</si>
  <si>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</si>
  <si>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</si>
  <si>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</si>
  <si>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</si>
  <si>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</si>
  <si>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</si>
  <si>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</si>
  <si>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</si>
  <si>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</si>
  <si>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</si>
  <si>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</si>
  <si>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</si>
  <si>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</si>
  <si>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</si>
  <si>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</si>
  <si>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</si>
  <si>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</si>
  <si>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</si>
  <si>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</si>
  <si>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</si>
  <si>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</si>
  <si>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</si>
  <si>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</si>
  <si>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</si>
  <si>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</si>
  <si>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</si>
  <si>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</si>
  <si>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</si>
  <si>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</si>
  <si>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</si>
  <si>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</si>
  <si>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</si>
  <si>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</si>
  <si>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</si>
  <si>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</si>
  <si>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</si>
  <si>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</si>
  <si>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</si>
  <si>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</si>
  <si>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</si>
  <si>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</si>
  <si>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</si>
  <si>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</si>
  <si>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</si>
  <si>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</si>
  <si>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</si>
  <si>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</si>
  <si>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</si>
  <si>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</si>
  <si>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</si>
  <si>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</si>
  <si>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</si>
  <si>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</si>
  <si>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</si>
  <si>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</si>
  <si>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</si>
  <si>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</si>
  <si>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</si>
  <si>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</si>
  <si>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</si>
  <si>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</si>
  <si>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</si>
  <si>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</si>
  <si>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</si>
  <si>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</si>
  <si>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</si>
  <si>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</si>
  <si>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</si>
  <si>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</si>
  <si>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</si>
  <si>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</si>
  <si>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</si>
  <si>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</si>
  <si>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</si>
  <si>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</si>
  <si>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</si>
  <si>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</si>
  <si>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</si>
  <si>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</si>
  <si>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</si>
  <si>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</si>
  <si>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</si>
  <si>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</si>
  <si>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</si>
  <si>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</si>
  <si>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</si>
  <si>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</si>
  <si>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</si>
  <si>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</si>
  <si>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</si>
  <si>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</si>
  <si>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</si>
  <si>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</si>
  <si>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</si>
  <si>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</si>
  <si>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</si>
  <si>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</si>
  <si>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</si>
  <si>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</si>
  <si>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</si>
  <si>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</si>
  <si>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</si>
  <si>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</si>
  <si>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</si>
  <si>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</si>
  <si>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</si>
  <si>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</si>
  <si>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</si>
  <si>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</si>
  <si>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</si>
  <si>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</si>
  <si>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</si>
  <si>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</si>
  <si>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</si>
  <si>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</si>
  <si>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</si>
  <si>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</si>
  <si>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</si>
  <si>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</si>
  <si>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</si>
  <si>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</si>
  <si>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</si>
  <si>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</si>
  <si>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</si>
  <si>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</si>
  <si>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</si>
  <si>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</si>
  <si>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</si>
  <si>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</si>
  <si>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</si>
  <si>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</si>
  <si>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</si>
  <si>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</si>
  <si>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</si>
  <si>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</si>
  <si>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</si>
  <si>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</si>
  <si>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</si>
  <si>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</si>
  <si>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</si>
  <si>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</si>
  <si>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</si>
  <si>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</si>
  <si>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</si>
  <si>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</si>
  <si>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</si>
  <si>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</si>
  <si>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</si>
  <si>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</si>
  <si>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</si>
  <si>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</si>
  <si>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</si>
  <si>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</si>
  <si>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</si>
  <si>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</si>
  <si>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</si>
  <si>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</si>
  <si>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</si>
  <si>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</si>
  <si>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</si>
  <si>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</si>
  <si>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</si>
  <si>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</si>
  <si>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</si>
  <si>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</si>
  <si>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</si>
  <si>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</si>
  <si>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</si>
  <si>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</si>
  <si>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</si>
  <si>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</si>
  <si>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</si>
  <si>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</si>
  <si>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</si>
  <si>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</si>
  <si>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</si>
  <si>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</si>
  <si>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</si>
  <si>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</si>
  <si>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</si>
  <si>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</si>
  <si>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</si>
  <si>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</si>
  <si>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</si>
  <si>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</si>
  <si>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</si>
  <si>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</si>
  <si>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</si>
  <si>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</si>
  <si>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</si>
  <si>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</si>
  <si>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</si>
  <si>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</si>
  <si>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</si>
  <si>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</si>
  <si>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</si>
  <si>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</si>
  <si>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</si>
  <si>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</si>
  <si>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</si>
  <si>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</si>
  <si>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</si>
  <si>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</si>
  <si>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</si>
  <si>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</si>
  <si>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</si>
  <si>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</si>
  <si>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</si>
  <si>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</si>
  <si>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</si>
  <si>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</si>
  <si>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</si>
  <si>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</si>
  <si>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</si>
  <si>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</si>
  <si>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</si>
  <si>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</si>
  <si>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</si>
  <si>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</si>
  <si>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</si>
  <si>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</si>
  <si>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</si>
  <si>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</si>
  <si>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</si>
  <si>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</si>
  <si>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</si>
  <si>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</si>
  <si>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</si>
  <si>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</si>
  <si>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</si>
  <si>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</si>
  <si>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</si>
  <si>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</si>
  <si>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</si>
  <si>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</si>
  <si>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</si>
  <si>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</si>
  <si>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</si>
  <si>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</si>
  <si>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</si>
  <si>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</si>
  <si>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</si>
  <si>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</si>
  <si>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</si>
  <si>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</si>
  <si>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</si>
  <si>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</si>
  <si>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</si>
  <si>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</si>
  <si>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</si>
  <si>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</si>
  <si>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</si>
  <si>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</si>
  <si>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</si>
  <si>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</si>
  <si>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</si>
  <si>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</si>
  <si>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</si>
  <si>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</si>
  <si>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</si>
  <si>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</si>
  <si>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</si>
  <si>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</si>
  <si>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</si>
  <si>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</si>
  <si>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</si>
  <si>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</si>
  <si>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</si>
  <si>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</si>
  <si>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</si>
  <si>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</si>
  <si>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</si>
  <si>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</si>
  <si>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</si>
  <si>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</si>
  <si>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</si>
  <si>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</si>
  <si>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</si>
  <si>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</si>
  <si>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</si>
  <si>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</si>
  <si>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</si>
  <si>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</si>
  <si>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</si>
  <si>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</si>
  <si>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</si>
  <si>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</si>
  <si>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</si>
  <si>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</si>
  <si>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</si>
  <si>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</si>
  <si>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</si>
  <si>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</si>
  <si>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</si>
  <si>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</si>
  <si>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</si>
  <si>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</si>
  <si>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</si>
  <si>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</si>
  <si>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</si>
  <si>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</si>
  <si>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</si>
  <si>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</si>
  <si>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</si>
  <si>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</si>
  <si>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</si>
  <si>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</si>
  <si>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</si>
  <si>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</si>
  <si>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</si>
  <si>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</si>
  <si>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</si>
  <si>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</si>
  <si>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</si>
  <si>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</si>
  <si>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</si>
  <si>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</si>
  <si>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</si>
  <si>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</si>
  <si>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</si>
  <si>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</si>
  <si>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</si>
  <si>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</si>
  <si>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</si>
  <si>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</si>
  <si>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</si>
  <si>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</si>
  <si>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</si>
  <si>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</si>
  <si>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</si>
  <si>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</si>
  <si>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</si>
  <si>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</si>
  <si>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</si>
  <si>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</si>
  <si>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</si>
  <si>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</si>
  <si>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</si>
  <si>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</si>
  <si>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</si>
  <si>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</si>
  <si>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</si>
  <si>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</si>
  <si>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</si>
  <si>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</si>
  <si>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</si>
  <si>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</si>
  <si>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</si>
  <si>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</si>
  <si>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</si>
  <si>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</si>
  <si>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</si>
  <si>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</si>
  <si>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</si>
  <si>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</si>
  <si>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</si>
  <si>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</si>
  <si>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</si>
  <si>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</si>
  <si>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</si>
  <si>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</si>
  <si>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</si>
  <si>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</si>
  <si>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</si>
  <si>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</si>
  <si>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</si>
  <si>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</si>
  <si>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</si>
  <si>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</si>
  <si>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</si>
  <si>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</si>
  <si>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</si>
  <si>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</si>
  <si>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</si>
  <si>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</si>
  <si>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</si>
  <si>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</si>
  <si>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</si>
  <si>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</si>
  <si>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</si>
  <si>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</si>
  <si>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</si>
  <si>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</si>
  <si>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</si>
  <si>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</si>
  <si>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</si>
  <si>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</si>
  <si>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</si>
  <si>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</si>
  <si>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</si>
  <si>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</si>
  <si>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</si>
  <si>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</si>
  <si>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</si>
  <si>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</si>
  <si>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</si>
  <si>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</si>
  <si>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</si>
  <si>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</si>
  <si>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</si>
  <si>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</si>
  <si>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</si>
  <si>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</si>
  <si>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</si>
  <si>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</si>
  <si>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</si>
  <si>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</si>
  <si>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</si>
  <si>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</si>
  <si>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</si>
  <si>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</si>
  <si>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</si>
  <si>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</si>
  <si>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</si>
  <si>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</si>
  <si>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</si>
  <si>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</si>
  <si>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</si>
  <si>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</si>
  <si>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</si>
  <si>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</si>
  <si>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</si>
  <si>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</si>
  <si>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</si>
  <si>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</si>
  <si>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</si>
  <si>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</si>
  <si>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</si>
  <si>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</si>
  <si>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</si>
  <si>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</si>
  <si>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</si>
  <si>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</si>
  <si>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</si>
  <si>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</si>
  <si>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</si>
  <si>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</si>
  <si>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</si>
  <si>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</si>
  <si>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</si>
  <si>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</si>
  <si>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</si>
  <si>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</si>
  <si>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</si>
  <si>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</si>
  <si>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</si>
  <si>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</si>
  <si>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</si>
  <si>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</si>
  <si>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</si>
  <si>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</si>
  <si>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</si>
  <si>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</si>
  <si>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</si>
  <si>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</si>
  <si>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</si>
  <si>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</si>
  <si>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</si>
  <si>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</si>
  <si>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</si>
  <si>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</si>
  <si>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</si>
  <si>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</si>
  <si>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</si>
  <si>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</si>
  <si>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</si>
  <si>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</si>
  <si>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</si>
  <si>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</si>
  <si>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</si>
  <si>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</si>
  <si>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</si>
  <si>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</si>
  <si>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</si>
  <si>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</si>
  <si>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</si>
  <si>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</si>
  <si>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</si>
  <si>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</si>
  <si>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</si>
  <si>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</si>
  <si>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</si>
  <si>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</si>
  <si>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</si>
  <si>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</si>
  <si>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</si>
  <si>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</si>
  <si>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</si>
  <si>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</si>
  <si>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</si>
  <si>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</si>
  <si>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</si>
  <si>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</si>
  <si>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</si>
  <si>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</si>
  <si>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</si>
  <si>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</si>
  <si>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</si>
  <si>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</si>
  <si>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</si>
  <si>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</si>
  <si>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</si>
  <si>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</si>
  <si>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</si>
  <si>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</si>
  <si>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</si>
  <si>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</si>
  <si>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</si>
  <si>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</si>
  <si>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</si>
  <si>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</si>
  <si>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</si>
  <si>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</si>
  <si>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</si>
  <si>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</si>
  <si>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</si>
  <si>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</si>
  <si>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</si>
  <si>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</si>
  <si>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</si>
  <si>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</si>
  <si>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</si>
  <si>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</si>
  <si>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</si>
  <si>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</si>
  <si>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</si>
  <si>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</si>
  <si>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</si>
  <si>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</si>
  <si>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</si>
  <si>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</si>
  <si>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</si>
  <si>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</si>
  <si>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</si>
  <si>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</si>
  <si>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</si>
  <si>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</si>
  <si>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</si>
  <si>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</si>
  <si>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</si>
  <si>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</si>
  <si>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</si>
  <si>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</si>
  <si>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</si>
  <si>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</si>
  <si>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</si>
  <si>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</si>
  <si>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</si>
  <si>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</si>
  <si>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</si>
  <si>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</si>
  <si>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</si>
  <si>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</si>
  <si>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</si>
  <si>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</si>
  <si>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</si>
  <si>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</si>
  <si>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</si>
  <si>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</si>
  <si>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</si>
  <si>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</si>
  <si>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</si>
  <si>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</si>
  <si>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</si>
  <si>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</si>
  <si>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</si>
  <si>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</si>
  <si>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</si>
  <si>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</si>
  <si>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</si>
  <si>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</si>
  <si>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</si>
  <si>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</si>
  <si>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</si>
  <si>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</si>
  <si>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</si>
  <si>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</si>
  <si>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</si>
  <si>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</si>
  <si>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</si>
  <si>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</si>
  <si>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</si>
  <si>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</si>
  <si>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</si>
  <si>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</si>
  <si>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</si>
  <si>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</si>
  <si>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</si>
  <si>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</si>
  <si>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</si>
  <si>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</si>
  <si>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</si>
  <si>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</si>
  <si>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</si>
  <si>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</si>
  <si>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</si>
  <si>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</si>
  <si>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</si>
  <si>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</si>
  <si>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</si>
  <si>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</si>
  <si>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</si>
  <si>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</si>
  <si>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</si>
  <si>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</si>
  <si>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</si>
  <si>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</si>
  <si>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</si>
  <si>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</si>
  <si>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</si>
  <si>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</si>
  <si>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</si>
  <si>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</si>
  <si>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</si>
  <si>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</si>
  <si>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</si>
  <si>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</si>
  <si>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</si>
  <si>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</si>
  <si>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</si>
  <si>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</si>
  <si>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</si>
  <si>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</si>
  <si>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</si>
  <si>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</si>
  <si>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</si>
  <si>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</si>
  <si>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</si>
  <si>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</si>
  <si>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</si>
  <si>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</si>
  <si>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</si>
  <si>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</si>
  <si>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</si>
  <si>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</si>
  <si>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</si>
  <si>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</si>
  <si>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</si>
  <si>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</si>
  <si>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</si>
  <si>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</si>
  <si>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</si>
  <si>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</si>
  <si>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</si>
  <si>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</si>
  <si>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</si>
  <si>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</si>
  <si>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</si>
  <si>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</si>
  <si>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</si>
  <si>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</si>
  <si>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</si>
  <si>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</si>
  <si>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</si>
  <si>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</si>
  <si>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</si>
  <si>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</si>
  <si>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</si>
  <si>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</si>
  <si>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</si>
  <si>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</si>
  <si>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</si>
  <si>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</si>
  <si>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</si>
  <si>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</si>
  <si>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</si>
  <si>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</si>
  <si>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</si>
  <si>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</si>
  <si>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</si>
  <si>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</si>
  <si>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</si>
  <si>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</si>
  <si>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</si>
  <si>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</si>
  <si>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</si>
  <si>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</si>
  <si>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</si>
  <si>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</si>
  <si>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</si>
  <si>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</si>
  <si>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</si>
  <si>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</si>
  <si>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</si>
  <si>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</si>
  <si>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</si>
  <si>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</si>
  <si>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</si>
  <si>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</si>
  <si>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</si>
  <si>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</si>
  <si>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</si>
  <si>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</si>
  <si>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</si>
  <si>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</si>
  <si>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</si>
  <si>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</si>
  <si>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</si>
  <si>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</si>
  <si>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</si>
  <si>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</si>
  <si>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</si>
  <si>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</si>
  <si>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</si>
  <si>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</si>
  <si>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</si>
  <si>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</si>
  <si>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</si>
  <si>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</si>
  <si>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</si>
  <si>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</si>
  <si>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</si>
  <si>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</si>
  <si>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</si>
  <si>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</si>
  <si>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</si>
  <si>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</si>
  <si>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</si>
  <si>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</si>
  <si>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</si>
  <si>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</si>
  <si>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</si>
  <si>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</si>
  <si>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</si>
  <si>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</si>
  <si>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</si>
  <si>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</si>
  <si>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</si>
  <si>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</si>
  <si>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</si>
  <si>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</si>
  <si>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</si>
  <si>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</si>
  <si>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</si>
  <si>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</si>
  <si>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</si>
  <si>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</si>
  <si>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</si>
  <si>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</si>
  <si>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</si>
  <si>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</si>
  <si>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</si>
  <si>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</si>
  <si>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</si>
  <si>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</si>
  <si>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</si>
  <si>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</si>
  <si>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</si>
  <si>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</si>
  <si>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</si>
  <si>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</si>
  <si>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</si>
  <si>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</si>
  <si>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</si>
  <si>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</si>
  <si>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</si>
  <si>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</si>
  <si>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</si>
  <si>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</si>
  <si>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</si>
  <si>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</si>
  <si>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</si>
  <si>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</si>
  <si>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</si>
  <si>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</si>
  <si>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</si>
  <si>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</si>
  <si>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</si>
  <si>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</si>
  <si>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</si>
  <si>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</si>
  <si>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</si>
  <si>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</si>
  <si>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</si>
  <si>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</si>
  <si>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</si>
  <si>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</si>
  <si>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</si>
  <si>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</si>
  <si>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</si>
  <si>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</si>
  <si>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</si>
  <si>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</si>
  <si>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</si>
  <si>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</si>
  <si>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</si>
  <si>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</si>
  <si>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</si>
  <si>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</si>
  <si>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</si>
  <si>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</si>
  <si>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</si>
  <si>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</si>
  <si>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</si>
  <si>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</si>
  <si>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</si>
  <si>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</si>
  <si>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</si>
  <si>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</si>
  <si>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</si>
  <si>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</si>
  <si>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</si>
  <si>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</si>
  <si>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</si>
  <si>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</si>
  <si>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</si>
  <si>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</si>
  <si>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</si>
  <si>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</si>
  <si>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</si>
  <si>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</si>
  <si>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</si>
  <si>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</si>
  <si>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</si>
  <si>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</si>
  <si>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</si>
  <si>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</si>
  <si>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</si>
  <si>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</si>
  <si>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</si>
  <si>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</si>
  <si>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</si>
  <si>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</si>
  <si>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</si>
  <si>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</si>
  <si>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</si>
  <si>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</si>
  <si>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</si>
  <si>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</si>
  <si>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</si>
  <si>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</si>
  <si>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</si>
  <si>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</si>
  <si>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</si>
  <si>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</si>
  <si>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</si>
  <si>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</si>
  <si>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</si>
  <si>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</si>
  <si>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</si>
  <si>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</si>
  <si>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</si>
  <si>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</si>
  <si>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</si>
  <si>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</si>
  <si>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</si>
  <si>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</si>
  <si>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</si>
  <si>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</si>
  <si>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</si>
  <si>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</si>
  <si>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</si>
  <si>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</si>
  <si>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</si>
  <si>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</si>
  <si>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</si>
  <si>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</si>
  <si>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</si>
  <si>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</si>
  <si>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</si>
  <si>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</si>
  <si>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</si>
  <si>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</si>
  <si>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</si>
  <si>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</si>
  <si>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</si>
  <si>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</si>
  <si>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</si>
  <si>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</si>
  <si>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</si>
  <si>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</si>
  <si>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</si>
  <si>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</si>
  <si>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</si>
  <si>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</si>
  <si>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</si>
  <si>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</si>
  <si>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</si>
  <si>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</si>
  <si>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</si>
  <si>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</si>
  <si>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</si>
  <si>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</si>
  <si>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</si>
  <si>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</si>
  <si>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</si>
  <si>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</si>
  <si>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</si>
  <si>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</si>
  <si>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</si>
  <si>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</si>
  <si>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</si>
  <si>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</si>
  <si>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</si>
  <si>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</si>
  <si>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</si>
  <si>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</si>
  <si>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</si>
  <si>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</si>
  <si>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</si>
  <si>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</si>
  <si>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</si>
  <si>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</si>
  <si>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</si>
  <si>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</si>
  <si>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</si>
  <si>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</si>
  <si>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</si>
  <si>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</si>
  <si>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</si>
  <si>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</si>
  <si>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</si>
  <si>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</si>
  <si>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</si>
  <si>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</si>
  <si>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</si>
  <si>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</si>
  <si>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</si>
  <si>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</si>
  <si>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</si>
  <si>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</si>
  <si>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</si>
  <si>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</si>
  <si>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</si>
  <si>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</si>
  <si>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</si>
  <si>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</si>
  <si>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</si>
  <si>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</si>
  <si>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</si>
  <si>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</si>
  <si>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</si>
  <si>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</si>
  <si>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</si>
  <si>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</si>
  <si>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</si>
  <si>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</si>
  <si>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</si>
  <si>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</si>
  <si>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</si>
  <si>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</si>
  <si>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</si>
  <si>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</si>
  <si>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</si>
  <si>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</si>
  <si>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</si>
  <si>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</si>
  <si>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</si>
  <si>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</si>
  <si>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</si>
  <si>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</si>
  <si>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</si>
  <si>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</si>
  <si>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</si>
  <si>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</si>
  <si>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</si>
  <si>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</si>
  <si>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</si>
  <si>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</si>
  <si>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</si>
  <si>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</si>
  <si>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</si>
  <si>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</si>
  <si>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</si>
  <si>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</si>
  <si>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</si>
  <si>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</si>
  <si>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</si>
  <si>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</si>
  <si>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</si>
  <si>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</si>
  <si>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</si>
  <si>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</si>
  <si>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</si>
  <si>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</si>
  <si>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</si>
  <si>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</si>
  <si>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</si>
  <si>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</si>
  <si>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</si>
  <si>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</si>
  <si>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</si>
  <si>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</si>
  <si>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</si>
  <si>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</si>
  <si>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</si>
  <si>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</si>
  <si>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</si>
  <si>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</si>
  <si>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</si>
  <si>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</si>
  <si>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</si>
  <si>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</si>
  <si>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</si>
  <si>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</si>
  <si>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</si>
  <si>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</si>
  <si>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</si>
  <si>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</si>
  <si>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</si>
  <si>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</si>
  <si>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</si>
  <si>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</si>
  <si>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</si>
  <si>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</si>
  <si>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</si>
  <si>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</si>
  <si>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</si>
  <si>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</si>
  <si>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</si>
  <si>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</si>
  <si>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</si>
  <si>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</si>
  <si>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</si>
  <si>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</si>
  <si>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</si>
  <si>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</si>
  <si>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</si>
  <si>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</si>
  <si>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</si>
  <si>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</si>
  <si>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</si>
  <si>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</si>
  <si>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</si>
  <si>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</si>
  <si>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</si>
  <si>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</si>
  <si>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</si>
  <si>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</si>
  <si>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</si>
  <si>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</si>
  <si>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</si>
  <si>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</si>
  <si>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</si>
  <si>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</si>
  <si>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</si>
  <si>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</si>
  <si>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</si>
  <si>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</si>
  <si>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</si>
  <si>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</si>
  <si>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</si>
  <si>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</si>
  <si>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</si>
  <si>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</si>
  <si>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</si>
  <si>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</si>
  <si>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</si>
  <si>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</si>
  <si>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</si>
  <si>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</si>
  <si>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</si>
  <si>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</si>
  <si>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</si>
  <si>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</si>
  <si>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</si>
  <si>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</si>
  <si>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</si>
  <si>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</si>
  <si>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</si>
  <si>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</si>
  <si>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</si>
  <si>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</si>
  <si>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</si>
  <si>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</si>
  <si>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</si>
  <si>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</si>
  <si>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</si>
  <si>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</si>
  <si>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</si>
  <si>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</si>
  <si>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</si>
  <si>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</si>
  <si>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</si>
  <si>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</si>
  <si>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</si>
  <si>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</si>
  <si>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</si>
  <si>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</si>
  <si>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</si>
  <si>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</si>
  <si>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</si>
  <si>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</si>
  <si>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</si>
  <si>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</si>
  <si>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</si>
  <si>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</si>
  <si>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</si>
  <si>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</si>
  <si>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</si>
  <si>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</si>
  <si>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</si>
  <si>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</si>
  <si>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</si>
  <si>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</si>
  <si>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</si>
  <si>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</si>
  <si>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</si>
  <si>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</si>
  <si>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</si>
  <si>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</si>
  <si>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</si>
  <si>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</si>
  <si>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</si>
  <si>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</si>
  <si>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</si>
  <si>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</si>
  <si>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</si>
  <si>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</si>
  <si>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</si>
  <si>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</si>
  <si>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</si>
  <si>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</si>
  <si>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</si>
  <si>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</si>
  <si>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</si>
  <si>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</si>
  <si>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</si>
  <si>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</si>
  <si>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</si>
  <si>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</si>
  <si>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</si>
  <si>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</si>
  <si>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</si>
  <si>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</si>
  <si>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</si>
  <si>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</si>
  <si>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</si>
  <si>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</si>
  <si>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</si>
  <si>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</si>
  <si>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</si>
  <si>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</si>
  <si>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</si>
  <si>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</si>
  <si>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</si>
  <si>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</si>
  <si>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</si>
  <si>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</si>
  <si>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</si>
  <si>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</si>
  <si>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</si>
  <si>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</si>
  <si>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</si>
  <si>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</si>
  <si>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</si>
  <si>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</si>
  <si>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</si>
  <si>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</si>
  <si>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</si>
  <si>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</si>
  <si>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</si>
  <si>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</si>
  <si>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</si>
  <si>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</si>
  <si>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</si>
  <si>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</si>
  <si>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</si>
  <si>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</si>
  <si>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</si>
  <si>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</si>
  <si>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</si>
  <si>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</si>
  <si>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</si>
  <si>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</si>
  <si>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</si>
  <si>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</si>
  <si>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</si>
  <si>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</si>
  <si>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</si>
  <si>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</si>
  <si>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</si>
  <si>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</si>
  <si>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</si>
  <si>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</si>
  <si>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</si>
  <si>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</si>
  <si>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</si>
  <si>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</si>
  <si>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</si>
  <si>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</si>
  <si>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</si>
  <si>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</si>
  <si>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</si>
  <si>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</si>
  <si>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</si>
  <si>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</si>
  <si>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</si>
  <si>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</si>
  <si>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</si>
  <si>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</si>
  <si>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</si>
  <si>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</si>
  <si>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</si>
  <si>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</si>
  <si>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</si>
  <si>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</si>
  <si>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</si>
  <si>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</si>
  <si>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</si>
  <si>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</si>
  <si>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</si>
  <si>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</si>
  <si>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</si>
  <si>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</si>
  <si>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</si>
  <si>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</si>
  <si>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</si>
  <si>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</si>
  <si>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</si>
  <si>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</si>
  <si>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</si>
  <si>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</si>
  <si>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</si>
  <si>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</si>
  <si>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</si>
  <si>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</si>
  <si>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</si>
  <si>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</si>
  <si>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</si>
  <si>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</si>
  <si>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</si>
  <si>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</si>
  <si>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</si>
  <si>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</si>
  <si>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</si>
  <si>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</si>
  <si>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</si>
  <si>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</si>
  <si>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</si>
  <si>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</si>
  <si>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</si>
  <si>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</si>
  <si>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</si>
  <si>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</si>
  <si>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</si>
  <si>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</si>
  <si>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</si>
  <si>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</si>
  <si>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</si>
  <si>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</si>
  <si>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</si>
  <si>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</si>
  <si>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</si>
  <si>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</si>
  <si>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</si>
  <si>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</si>
  <si>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</si>
  <si>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</si>
  <si>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</si>
  <si>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</si>
  <si>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</si>
  <si>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</si>
  <si>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</si>
  <si>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</si>
  <si>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</si>
  <si>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</si>
  <si>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</si>
  <si>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</si>
  <si>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</si>
  <si>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</si>
  <si>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</si>
  <si>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</si>
  <si>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</si>
  <si>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</si>
  <si>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</si>
  <si>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</si>
  <si>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</si>
  <si>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</si>
  <si>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</si>
  <si>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</si>
  <si>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</si>
  <si>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</si>
  <si>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</si>
  <si>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</si>
  <si>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</si>
  <si>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</si>
  <si>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</si>
  <si>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</si>
  <si>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</si>
  <si>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</si>
  <si>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</si>
  <si>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</si>
  <si>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</si>
  <si>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</si>
  <si>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</si>
  <si>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</si>
  <si>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</si>
  <si>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</si>
  <si>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</si>
  <si>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</si>
  <si>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</si>
  <si>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</si>
  <si>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</si>
  <si>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</si>
  <si>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</si>
  <si>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</si>
  <si>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</si>
  <si>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</si>
  <si>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</si>
  <si>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</si>
  <si>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</si>
  <si>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</si>
  <si>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</si>
  <si>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</si>
  <si>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</si>
  <si>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</si>
  <si>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</si>
  <si>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</si>
  <si>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</si>
  <si>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</si>
  <si>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</si>
  <si>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</si>
  <si>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</si>
  <si>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</si>
  <si>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</si>
  <si>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</si>
  <si>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</si>
  <si>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</si>
  <si>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</si>
  <si>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</si>
  <si>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</si>
  <si>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</si>
  <si>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</si>
  <si>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</si>
  <si>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</si>
  <si>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</si>
  <si>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</si>
  <si>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</si>
  <si>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</si>
  <si>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</si>
  <si>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</si>
  <si>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</si>
  <si>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</si>
  <si>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</si>
  <si>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</si>
  <si>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</si>
  <si>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</si>
  <si>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</si>
  <si>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</si>
  <si>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</si>
  <si>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</si>
  <si>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</si>
  <si>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</si>
  <si>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</si>
  <si>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</si>
  <si>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</si>
  <si>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</si>
  <si>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</si>
  <si>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</si>
  <si>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</si>
  <si>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</si>
  <si>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</si>
  <si>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</si>
  <si>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</si>
  <si>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</si>
  <si>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</si>
  <si>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</si>
  <si>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</si>
  <si>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</si>
  <si>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</si>
  <si>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</si>
  <si>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</si>
  <si>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</si>
  <si>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</si>
  <si>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</si>
  <si>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</si>
  <si>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</si>
  <si>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</si>
  <si>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</si>
  <si>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</si>
  <si>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</si>
  <si>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</si>
  <si>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</si>
  <si>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</si>
  <si>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</si>
  <si>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</si>
  <si>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</si>
  <si>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</si>
  <si>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</si>
  <si>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</si>
  <si>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</si>
  <si>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</si>
  <si>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</si>
  <si>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</si>
  <si>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</si>
  <si>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</si>
  <si>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</si>
  <si>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</si>
  <si>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</si>
  <si>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</si>
  <si>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</si>
  <si>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</si>
  <si>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</si>
  <si>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</si>
  <si>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</si>
  <si>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</si>
  <si>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</si>
  <si>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</si>
  <si>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</si>
  <si>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</si>
  <si>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</si>
  <si>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</si>
  <si>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</si>
  <si>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</si>
  <si>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</si>
  <si>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</si>
  <si>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</si>
  <si>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</si>
  <si>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</si>
  <si>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</si>
  <si>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</si>
  <si>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</si>
  <si>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</si>
  <si>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</si>
  <si>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</si>
  <si>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</si>
  <si>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</si>
  <si>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</si>
  <si>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</si>
  <si>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</si>
  <si>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</si>
  <si>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</si>
  <si>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</si>
  <si>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</si>
  <si>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</si>
  <si>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</si>
  <si>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</si>
  <si>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</si>
  <si>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</si>
  <si>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</si>
  <si>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</si>
  <si>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</si>
  <si>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</si>
  <si>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</si>
  <si>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</si>
  <si>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</si>
  <si>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</si>
  <si>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</si>
  <si>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</si>
  <si>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</si>
  <si>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</si>
  <si>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</si>
  <si>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</si>
  <si>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</si>
  <si>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</si>
  <si>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</si>
  <si>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</si>
  <si>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</si>
  <si>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</si>
  <si>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</si>
  <si>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</si>
  <si>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</si>
  <si>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</si>
  <si>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</si>
  <si>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</si>
  <si>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</si>
  <si>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</si>
  <si>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</si>
  <si>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</si>
  <si>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</si>
  <si>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</si>
  <si>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</si>
  <si>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</si>
  <si>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</si>
  <si>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</si>
  <si>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</si>
  <si>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</si>
  <si>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</si>
  <si>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</si>
  <si>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</si>
  <si>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</si>
  <si>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</si>
  <si>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</si>
  <si>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</si>
  <si>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</si>
  <si>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</si>
  <si>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</si>
  <si>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</si>
  <si>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</si>
  <si>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</si>
  <si>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</si>
  <si>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</si>
  <si>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</si>
  <si>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</si>
  <si>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</si>
  <si>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</si>
  <si>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</si>
  <si>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</si>
  <si>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</si>
  <si>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</si>
  <si>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</si>
  <si>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</si>
  <si>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</si>
  <si>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</si>
  <si>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</si>
  <si>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</si>
  <si>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</si>
  <si>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</si>
  <si>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</si>
  <si>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</si>
  <si>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</si>
  <si>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</si>
  <si>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</si>
  <si>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</si>
  <si>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</si>
  <si>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</si>
  <si>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</si>
  <si>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</si>
  <si>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</si>
  <si>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</si>
  <si>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</si>
  <si>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</si>
  <si>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</si>
  <si>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</si>
  <si>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</si>
  <si>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</si>
  <si>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</si>
  <si>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</si>
  <si>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</si>
  <si>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</si>
  <si>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</si>
  <si>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</si>
  <si>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</si>
  <si>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</si>
  <si>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</si>
  <si>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</si>
  <si>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</si>
  <si>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</si>
  <si>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</si>
  <si>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</si>
  <si>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</si>
  <si>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</si>
  <si>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</si>
  <si>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</si>
  <si>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</si>
  <si>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</si>
  <si>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</si>
  <si>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</si>
  <si>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</si>
  <si>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</si>
  <si>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</si>
  <si>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</si>
  <si>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</si>
  <si>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</si>
  <si>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</si>
  <si>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</si>
  <si>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</si>
  <si>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</si>
  <si>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</si>
  <si>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</si>
  <si>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</si>
  <si>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</si>
  <si>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</si>
  <si>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</si>
  <si>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</si>
  <si>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</si>
  <si>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</si>
  <si>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</si>
  <si>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</si>
  <si>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</si>
  <si>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</si>
  <si>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</si>
  <si>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</si>
  <si>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</si>
  <si>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</si>
  <si>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</si>
  <si>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</si>
  <si>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</si>
  <si>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</si>
  <si>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</si>
  <si>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</si>
  <si>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</si>
  <si>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</si>
  <si>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</si>
  <si>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</si>
  <si>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</si>
  <si>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</si>
  <si>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</si>
  <si>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</si>
  <si>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</si>
  <si>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</si>
  <si>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</si>
  <si>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</si>
  <si>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</si>
  <si>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</si>
  <si>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</si>
  <si>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</si>
  <si>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</si>
  <si>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</si>
  <si>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</si>
  <si>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</si>
  <si>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</si>
  <si>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</si>
  <si>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</si>
  <si>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</si>
  <si>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</si>
  <si>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</si>
  <si>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</si>
  <si>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</si>
  <si>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</si>
  <si>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</si>
  <si>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</si>
  <si>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</si>
  <si>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</si>
  <si>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</si>
  <si>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</si>
  <si>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</si>
  <si>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</si>
  <si>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</si>
  <si>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</si>
  <si>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</si>
  <si>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</si>
  <si>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</si>
  <si>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</si>
  <si>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</si>
  <si>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</si>
  <si>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</si>
  <si>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</si>
  <si>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</si>
  <si>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</si>
  <si>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</si>
  <si>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</si>
  <si>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</si>
  <si>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</si>
  <si>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</si>
  <si>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</si>
  <si>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</si>
  <si>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</si>
  <si>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</si>
  <si>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</si>
  <si>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</si>
  <si>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</si>
  <si>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</si>
  <si>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</si>
  <si>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</si>
  <si>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</si>
  <si>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</si>
  <si>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</si>
  <si>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</si>
  <si>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</si>
  <si>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</si>
  <si>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</si>
  <si>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</si>
  <si>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</si>
  <si>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</si>
  <si>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</si>
  <si>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</si>
  <si>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</si>
  <si>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</si>
  <si>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</si>
  <si>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</si>
  <si>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</si>
  <si>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</si>
  <si>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</si>
  <si>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</si>
  <si>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</si>
  <si>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</si>
  <si>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</si>
  <si>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</si>
  <si>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</si>
  <si>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</si>
  <si>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</si>
  <si>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</si>
  <si>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</si>
  <si>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</si>
  <si>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</si>
  <si>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</si>
  <si>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</si>
  <si>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</si>
  <si>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</si>
  <si>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</si>
  <si>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</si>
  <si>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</si>
  <si>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</si>
  <si>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</si>
  <si>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</si>
  <si>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</si>
  <si>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</si>
  <si>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</si>
  <si>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</si>
  <si>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</si>
  <si>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</si>
  <si>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</si>
  <si>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</si>
  <si>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</si>
  <si>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</si>
  <si>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</si>
  <si>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</si>
  <si>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</si>
  <si>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</si>
  <si>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</si>
  <si>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</si>
  <si>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</si>
  <si>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</si>
  <si>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</si>
  <si>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</si>
  <si>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</si>
  <si>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</si>
  <si>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</si>
  <si>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</si>
  <si>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</si>
  <si>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</si>
  <si>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</si>
  <si>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</si>
  <si>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</si>
  <si>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</si>
  <si>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</si>
  <si>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</si>
  <si>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</si>
  <si>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</si>
  <si>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</si>
  <si>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</si>
  <si>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</si>
  <si>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</si>
  <si>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</si>
  <si>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</si>
  <si>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</si>
  <si>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</si>
  <si>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</si>
  <si>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</si>
  <si>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</si>
  <si>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</si>
  <si>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</si>
  <si>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</si>
  <si>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</si>
  <si>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</si>
  <si>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</si>
  <si>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</si>
  <si>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</si>
  <si>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</si>
  <si>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</si>
  <si>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</si>
  <si>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</si>
  <si>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</si>
  <si>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</si>
  <si>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</si>
  <si>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</si>
  <si>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</si>
  <si>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</si>
  <si>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</si>
  <si>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</si>
  <si>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</si>
  <si>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</si>
  <si>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</si>
  <si>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</si>
  <si>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</si>
  <si>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</si>
  <si>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</si>
  <si>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</si>
  <si>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</si>
  <si>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</si>
  <si>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</si>
  <si>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</si>
  <si>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</si>
  <si>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</si>
  <si>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</si>
  <si>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</si>
  <si>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</si>
  <si>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</si>
  <si>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</si>
  <si>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</si>
  <si>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</si>
  <si>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</si>
  <si>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</si>
  <si>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</si>
  <si>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</si>
  <si>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</si>
  <si>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</si>
  <si>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</si>
  <si>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</si>
  <si>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</si>
  <si>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</si>
  <si>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</si>
  <si>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</si>
  <si>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</si>
  <si>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</si>
  <si>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</si>
  <si>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</si>
  <si>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</si>
  <si>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</si>
  <si>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</si>
  <si>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</si>
  <si>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</si>
  <si>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</si>
  <si>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</si>
  <si>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</si>
  <si>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</si>
  <si>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</si>
  <si>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</si>
  <si>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</si>
  <si>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</si>
  <si>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</si>
  <si>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</si>
  <si>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</si>
  <si>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</si>
  <si>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</si>
  <si>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</si>
  <si>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</si>
  <si>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</si>
  <si>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</si>
  <si>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</si>
  <si>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</si>
  <si>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</si>
  <si>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</si>
  <si>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</si>
  <si>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</si>
  <si>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</si>
  <si>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</si>
  <si>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</si>
  <si>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</si>
  <si>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</si>
  <si>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</si>
  <si>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</si>
  <si>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</si>
  <si>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</si>
  <si>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</si>
  <si>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</si>
  <si>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</si>
  <si>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</si>
  <si>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</si>
  <si>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</si>
  <si>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</si>
  <si>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</si>
  <si>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</si>
  <si>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</si>
  <si>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</si>
  <si>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</si>
  <si>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</si>
  <si>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</si>
  <si>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</si>
  <si>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</si>
  <si>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</si>
  <si>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</si>
  <si>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</si>
  <si>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</si>
  <si>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</si>
  <si>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</si>
  <si>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</si>
  <si>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</si>
  <si>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</si>
  <si>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</si>
  <si>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</si>
  <si>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</si>
  <si>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</si>
  <si>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</si>
  <si>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</si>
  <si>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</si>
  <si>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</si>
  <si>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</si>
  <si>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</si>
  <si>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</si>
  <si>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</si>
  <si>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</si>
  <si>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</si>
  <si>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</si>
  <si>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</si>
  <si>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</si>
  <si>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</si>
  <si>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</si>
  <si>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</si>
  <si>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</si>
  <si>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</si>
  <si>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</si>
  <si>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</si>
  <si>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</si>
  <si>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</si>
  <si>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</si>
  <si>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</si>
  <si>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</si>
  <si>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</si>
  <si>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</si>
  <si>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</si>
  <si>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</si>
  <si>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</si>
  <si>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</si>
  <si>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</si>
  <si>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</si>
  <si>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</si>
  <si>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</si>
  <si>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</si>
  <si>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</si>
  <si>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</si>
  <si>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</si>
  <si>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</si>
  <si>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</si>
  <si>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</si>
  <si>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</si>
  <si>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</si>
  <si>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</si>
  <si>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</si>
  <si>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</si>
  <si>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</si>
  <si>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</si>
  <si>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</si>
  <si>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</si>
  <si>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</si>
  <si>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</si>
  <si>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</si>
  <si>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</si>
  <si>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</si>
  <si>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</si>
  <si>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</si>
  <si>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</si>
  <si>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</si>
  <si>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</si>
  <si>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</si>
  <si>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</si>
  <si>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</si>
  <si>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</si>
  <si>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</si>
  <si>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</si>
  <si>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</si>
  <si>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</si>
  <si>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</si>
  <si>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</si>
  <si>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</si>
  <si>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</si>
  <si>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</si>
  <si>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</si>
  <si>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</si>
  <si>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</si>
  <si>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</si>
  <si>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</si>
  <si>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</si>
  <si>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</si>
  <si>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</si>
  <si>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</si>
  <si>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</si>
  <si>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</si>
  <si>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</si>
  <si>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</si>
  <si>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</si>
  <si>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</si>
  <si>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</si>
  <si>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</si>
  <si>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</si>
  <si>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</si>
  <si>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</si>
  <si>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</si>
  <si>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</si>
  <si>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</si>
  <si>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</si>
  <si>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</si>
  <si>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</si>
  <si>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</si>
  <si>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</si>
  <si>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</si>
  <si>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</si>
  <si>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</si>
  <si>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</si>
  <si>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</si>
  <si>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</si>
  <si>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</si>
  <si>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</si>
  <si>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</si>
  <si>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</si>
  <si>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</si>
  <si>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</si>
  <si>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</si>
  <si>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</si>
  <si>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</si>
  <si>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</si>
  <si>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</si>
  <si>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</si>
  <si>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</si>
  <si>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</si>
  <si>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</si>
  <si>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</si>
  <si>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</si>
  <si>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</si>
  <si>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</si>
  <si>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</si>
  <si>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</si>
  <si>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</si>
  <si>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</si>
  <si>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</si>
  <si>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</si>
  <si>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</si>
  <si>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</si>
  <si>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</si>
  <si>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</si>
  <si>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</si>
  <si>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</si>
  <si>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</si>
  <si>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</si>
  <si>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</si>
  <si>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</si>
  <si>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</si>
  <si>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</si>
  <si>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</si>
  <si>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</si>
  <si>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</si>
  <si>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</si>
  <si>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</si>
  <si>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</si>
  <si>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</si>
  <si>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</si>
  <si>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</si>
  <si>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</si>
  <si>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</si>
  <si>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</si>
  <si>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</si>
  <si>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</si>
  <si>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</si>
  <si>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</si>
  <si>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</si>
  <si>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</si>
  <si>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</si>
  <si>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</si>
  <si>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</si>
  <si>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</si>
  <si>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</si>
  <si>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</si>
  <si>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</si>
  <si>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</si>
  <si>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</si>
  <si>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</si>
  <si>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</si>
  <si>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</si>
  <si>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</si>
  <si>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</si>
  <si>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</si>
  <si>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</si>
  <si>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</si>
  <si>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</si>
  <si>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</si>
  <si>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</si>
  <si>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</si>
  <si>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</si>
  <si>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</si>
  <si>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</si>
  <si>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</si>
  <si>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</si>
  <si>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</si>
  <si>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</si>
  <si>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</si>
  <si>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</si>
  <si>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</si>
  <si>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</si>
  <si>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</si>
  <si>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</si>
  <si>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</si>
  <si>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</si>
  <si>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</si>
  <si>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</si>
  <si>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</si>
  <si>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</si>
  <si>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</si>
  <si>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</si>
  <si>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</si>
  <si>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</si>
  <si>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</si>
  <si>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</si>
  <si>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</si>
  <si>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</si>
  <si>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</si>
  <si>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</si>
  <si>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</si>
  <si>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</si>
  <si>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</si>
  <si>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</si>
  <si>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</si>
  <si>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</si>
  <si>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</si>
  <si>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</si>
  <si>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</si>
  <si>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</si>
  <si>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</si>
  <si>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</si>
  <si>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</si>
  <si>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</si>
  <si>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</si>
  <si>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</si>
  <si>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</si>
  <si>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</si>
  <si>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</si>
  <si>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</si>
  <si>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</si>
  <si>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</si>
  <si>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</si>
  <si>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</si>
  <si>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</si>
  <si>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</si>
  <si>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</si>
  <si>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</si>
  <si>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</si>
  <si>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</si>
  <si>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</si>
  <si>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</si>
  <si>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</si>
  <si>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</si>
  <si>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</si>
  <si>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</si>
  <si>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</si>
  <si>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</si>
  <si>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</si>
  <si>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</si>
  <si>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</si>
  <si>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</si>
  <si>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</si>
  <si>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</si>
  <si>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</si>
  <si>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</si>
  <si>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</si>
  <si>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</si>
  <si>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</si>
  <si>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</si>
  <si>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</si>
  <si>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</si>
  <si>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</si>
  <si>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</si>
  <si>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</si>
  <si>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</si>
  <si>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</si>
  <si>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</si>
  <si>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</si>
  <si>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</si>
  <si>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</si>
  <si>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</si>
  <si>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</si>
  <si>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</si>
  <si>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</si>
  <si>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</si>
  <si>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</si>
  <si>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</si>
  <si>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</si>
  <si>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</si>
  <si>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</si>
  <si>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</si>
  <si>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</si>
  <si>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</si>
  <si>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</si>
  <si>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</si>
  <si>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</si>
  <si>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</si>
  <si>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</si>
  <si>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</si>
  <si>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</si>
  <si>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</si>
  <si>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</si>
  <si>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</si>
  <si>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</si>
  <si>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</si>
  <si>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</si>
  <si>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</si>
  <si>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</si>
  <si>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</si>
  <si>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</si>
  <si>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</si>
  <si>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</si>
  <si>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</si>
  <si>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</si>
  <si>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</si>
  <si>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</si>
  <si>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</si>
  <si>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</si>
  <si>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</si>
  <si>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</si>
  <si>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</si>
  <si>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</si>
  <si>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</si>
  <si>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</si>
  <si>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</si>
  <si>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</si>
  <si>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</si>
  <si>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</si>
  <si>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</si>
  <si>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</si>
  <si>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</si>
  <si>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</si>
  <si>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</si>
  <si>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</si>
  <si>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</si>
  <si>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</si>
  <si>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</si>
  <si>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</si>
  <si>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</si>
  <si>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</si>
  <si>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</si>
  <si>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</si>
  <si>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</si>
  <si>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</si>
  <si>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</si>
  <si>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</si>
  <si>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</si>
  <si>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</si>
  <si>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</si>
  <si>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</si>
  <si>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</si>
  <si>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</si>
  <si>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</si>
  <si>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</si>
  <si>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</si>
  <si>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</si>
  <si>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</si>
  <si>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</si>
  <si>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</si>
  <si>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</si>
  <si>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</si>
  <si>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</si>
  <si>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</si>
  <si>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</si>
  <si>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</si>
  <si>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</si>
  <si>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</si>
  <si>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</si>
  <si>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</si>
  <si>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</si>
  <si>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</si>
  <si>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</si>
  <si>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</si>
  <si>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</si>
  <si>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</si>
  <si>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</si>
  <si>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</si>
  <si>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</si>
  <si>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</si>
  <si>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</si>
  <si>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</si>
  <si>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</si>
  <si>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</si>
  <si>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</si>
  <si>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</si>
  <si>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</si>
  <si>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</si>
  <si>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</si>
  <si>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</si>
  <si>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</si>
  <si>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</si>
  <si>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</si>
  <si>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</si>
  <si>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</si>
  <si>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</si>
  <si>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</si>
  <si>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</si>
  <si>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</si>
  <si>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</si>
  <si>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</si>
  <si>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</si>
  <si>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</si>
  <si>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</si>
  <si>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</si>
  <si>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</si>
  <si>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</si>
  <si>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</si>
  <si>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</si>
  <si>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</si>
  <si>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</si>
  <si>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</si>
  <si>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</si>
  <si>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</si>
  <si>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</si>
  <si>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</si>
  <si>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</si>
  <si>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</si>
  <si>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</si>
  <si>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</si>
  <si>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</si>
  <si>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</si>
  <si>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</si>
  <si>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</si>
  <si>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</si>
  <si>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</si>
  <si>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</si>
  <si>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</si>
  <si>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</si>
  <si>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</si>
  <si>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</si>
  <si>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</si>
  <si>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</si>
  <si>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</si>
  <si>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</si>
  <si>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</si>
  <si>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</si>
  <si>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</si>
  <si>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</si>
  <si>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</si>
  <si>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</si>
  <si>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</si>
  <si>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</si>
  <si>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</si>
  <si>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</si>
  <si>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</si>
  <si>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</si>
  <si>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</si>
  <si>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</si>
  <si>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</si>
  <si>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</si>
  <si>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</si>
  <si>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</si>
  <si>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</si>
  <si>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</si>
  <si>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</si>
  <si>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</si>
  <si>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</si>
  <si>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</si>
  <si>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</si>
  <si>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</si>
  <si>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</si>
  <si>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</si>
  <si>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</si>
  <si>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</si>
  <si>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</si>
  <si>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</si>
  <si>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</si>
  <si>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</si>
  <si>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</si>
  <si>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</si>
  <si>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</si>
  <si>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</si>
  <si>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</si>
  <si>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</si>
  <si>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</si>
  <si>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</si>
  <si>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</si>
  <si>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</si>
  <si>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</si>
  <si>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</si>
  <si>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</si>
  <si>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</si>
  <si>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</si>
  <si>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</si>
  <si>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</si>
  <si>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</si>
  <si>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</si>
  <si>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</si>
  <si>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</si>
  <si>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</si>
  <si>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</si>
  <si>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</si>
  <si>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</si>
  <si>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</si>
  <si>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</si>
  <si>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</si>
  <si>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</si>
  <si>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</si>
  <si>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</si>
  <si>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</si>
  <si>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</si>
  <si>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</si>
  <si>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</si>
  <si>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</si>
  <si>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</si>
  <si>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</si>
  <si>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</si>
  <si>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</si>
  <si>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</si>
  <si>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</si>
  <si>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</si>
  <si>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</si>
  <si>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</si>
  <si>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</si>
  <si>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</si>
  <si>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</si>
  <si>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</si>
  <si>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</si>
  <si>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</si>
  <si>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</si>
  <si>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</si>
  <si>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</si>
  <si>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</si>
  <si>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</si>
  <si>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</si>
  <si>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</si>
  <si>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</si>
  <si>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</si>
  <si>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</si>
  <si>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</si>
  <si>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</si>
  <si>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</si>
  <si>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</si>
  <si>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</si>
  <si>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</si>
  <si>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</si>
  <si>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</si>
  <si>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</si>
  <si>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</si>
  <si>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</si>
  <si>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</si>
  <si>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</si>
  <si>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</si>
  <si>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</si>
  <si>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</si>
  <si>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</si>
  <si>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</si>
  <si>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</si>
  <si>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</si>
  <si>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</si>
  <si>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</si>
  <si>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</si>
  <si>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</si>
  <si>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</si>
  <si>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</si>
  <si>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</si>
  <si>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</si>
  <si>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</si>
  <si>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</si>
  <si>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</si>
  <si>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</si>
  <si>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</si>
  <si>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</si>
  <si>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</si>
  <si>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</si>
  <si>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</si>
  <si>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</si>
  <si>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</si>
  <si>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</si>
  <si>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</si>
  <si>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</si>
  <si>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</si>
  <si>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</si>
  <si>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</si>
  <si>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</si>
  <si>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</si>
  <si>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</si>
  <si>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</si>
  <si>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</si>
  <si>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</si>
  <si>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</si>
  <si>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</si>
  <si>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</si>
  <si>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</si>
  <si>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</si>
  <si>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</si>
  <si>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</si>
  <si>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</si>
  <si>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</si>
  <si>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</si>
  <si>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</si>
  <si>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</si>
  <si>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</si>
  <si>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</si>
  <si>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</si>
  <si>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</si>
  <si>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</si>
  <si>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</si>
  <si>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</si>
  <si>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</si>
  <si>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</si>
  <si>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</si>
  <si>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</si>
  <si>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</si>
  <si>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</si>
  <si>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</si>
  <si>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</si>
  <si>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</si>
  <si>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</si>
  <si>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</si>
  <si>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</si>
  <si>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</si>
  <si>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</si>
  <si>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</si>
  <si>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</si>
  <si>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</si>
  <si>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</si>
  <si>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</si>
  <si>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</si>
  <si>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</si>
  <si>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</si>
  <si>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</si>
  <si>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</si>
  <si>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</si>
  <si>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</si>
  <si>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</si>
  <si>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</si>
  <si>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</si>
  <si>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</si>
  <si>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</si>
  <si>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</si>
  <si>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</si>
  <si>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</si>
  <si>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</si>
  <si>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</si>
  <si>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</si>
  <si>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</si>
  <si>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</si>
  <si>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</si>
  <si>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</si>
  <si>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</si>
  <si>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</si>
  <si>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</si>
  <si>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</si>
  <si>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</si>
  <si>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</si>
  <si>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</si>
  <si>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</si>
  <si>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</si>
  <si>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</si>
  <si>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</si>
  <si>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</si>
  <si>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</si>
  <si>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</si>
  <si>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</si>
  <si>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</si>
  <si>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</si>
  <si>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</si>
  <si>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</si>
  <si>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</si>
  <si>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</si>
  <si>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</si>
  <si>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</si>
  <si>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</si>
  <si>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</si>
  <si>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</si>
  <si>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</si>
  <si>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</si>
  <si>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</si>
  <si>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</si>
  <si>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</si>
  <si>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</si>
  <si>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</si>
  <si>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</si>
  <si>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</si>
  <si>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</si>
  <si>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</si>
  <si>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</si>
  <si>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</si>
  <si>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</si>
  <si>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</si>
  <si>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</si>
  <si>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</si>
  <si>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</si>
  <si>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</si>
  <si>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</si>
  <si>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</si>
  <si>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</si>
  <si>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</si>
  <si>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</si>
  <si>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</si>
  <si>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</si>
  <si>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</si>
  <si>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</si>
  <si>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</si>
  <si>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</si>
  <si>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</si>
  <si>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</si>
  <si>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</si>
  <si>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</si>
  <si>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</si>
  <si>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</si>
  <si>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</si>
  <si>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</si>
  <si>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</si>
  <si>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</si>
  <si>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</si>
  <si>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</si>
  <si>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</si>
  <si>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</si>
  <si>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</si>
  <si>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</si>
  <si>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</si>
  <si>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</si>
  <si>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</si>
  <si>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</si>
  <si>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</si>
  <si>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</si>
  <si>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</si>
  <si>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</si>
  <si>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</si>
  <si>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</si>
  <si>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</si>
  <si>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</si>
  <si>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</si>
  <si>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</si>
  <si>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</si>
  <si>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</si>
  <si>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</si>
  <si>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</si>
  <si>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</si>
  <si>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</si>
  <si>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</si>
  <si>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</si>
  <si>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</si>
  <si>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</si>
  <si>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</si>
  <si>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</si>
  <si>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</si>
  <si>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</si>
  <si>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</si>
  <si>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</si>
  <si>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</si>
  <si>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</si>
  <si>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</si>
  <si>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</si>
  <si>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</si>
  <si>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</si>
  <si>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</si>
  <si>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</si>
  <si>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</si>
  <si>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</si>
  <si>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</si>
  <si>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</si>
  <si>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</si>
  <si>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</si>
  <si>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</si>
  <si>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</si>
  <si>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</si>
  <si>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</si>
  <si>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</si>
  <si>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</si>
  <si>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</si>
  <si>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</si>
  <si>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</si>
  <si>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</si>
  <si>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</si>
  <si>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</si>
  <si>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</si>
  <si>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</si>
  <si>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</si>
  <si>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</si>
  <si>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</si>
  <si>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</si>
  <si>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</si>
  <si>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</si>
  <si>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</si>
  <si>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</si>
  <si>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</si>
  <si>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</si>
  <si>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</si>
  <si>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</si>
  <si>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</si>
  <si>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</si>
  <si>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</si>
  <si>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</si>
  <si>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</si>
  <si>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</si>
  <si>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</si>
  <si>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</si>
  <si>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</si>
  <si>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</si>
  <si>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</si>
  <si>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</si>
  <si>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</si>
  <si>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</si>
  <si>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</si>
  <si>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</si>
  <si>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</si>
  <si>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</si>
  <si>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</si>
  <si>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</si>
  <si>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</si>
  <si>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</si>
  <si>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</si>
  <si>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</si>
  <si>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</si>
  <si>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</si>
  <si>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</si>
  <si>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</si>
  <si>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</si>
  <si>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</si>
  <si>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</si>
  <si>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</si>
  <si>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</si>
  <si>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</si>
  <si>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</si>
  <si>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</si>
  <si>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</si>
  <si>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</si>
  <si>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</si>
  <si>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</si>
  <si>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</si>
  <si>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</si>
  <si>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</si>
  <si>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</si>
  <si>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</si>
  <si>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</si>
  <si>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</si>
  <si>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</si>
  <si>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</si>
  <si>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</si>
  <si>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</si>
  <si>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</si>
  <si>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</si>
  <si>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</si>
  <si>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</si>
  <si>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</si>
  <si>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</si>
  <si>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</si>
  <si>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</si>
  <si>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</si>
  <si>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</si>
  <si>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</si>
  <si>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</si>
  <si>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</si>
  <si>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</si>
  <si>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</si>
  <si>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</si>
  <si>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</si>
  <si>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</si>
  <si>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</si>
  <si>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</si>
  <si>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</si>
  <si>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</si>
  <si>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</si>
  <si>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</si>
  <si>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</si>
  <si>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</si>
  <si>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</si>
  <si>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</si>
  <si>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</si>
  <si>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</si>
  <si>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</si>
  <si>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</si>
  <si>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</si>
  <si>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</si>
  <si>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</si>
  <si>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</si>
  <si>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</si>
  <si>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</si>
  <si>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</si>
  <si>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</si>
  <si>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</si>
  <si>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</si>
  <si>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</si>
  <si>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</si>
  <si>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</si>
  <si>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</si>
  <si>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</si>
  <si>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</si>
  <si>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</si>
  <si>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</si>
  <si>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</si>
  <si>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</si>
  <si>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</si>
  <si>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</si>
  <si>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</si>
  <si>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</si>
  <si>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</si>
  <si>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</si>
  <si>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</si>
  <si>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</si>
  <si>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</si>
  <si>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</si>
  <si>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</si>
  <si>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</si>
  <si>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</si>
  <si>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</si>
  <si>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</si>
  <si>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</si>
  <si>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</si>
  <si>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</si>
  <si>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</si>
  <si>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</si>
  <si>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</si>
  <si>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</si>
  <si>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</si>
  <si>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</si>
  <si>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</si>
  <si>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</si>
  <si>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</si>
  <si>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</si>
  <si>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</si>
  <si>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</si>
  <si>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</si>
  <si>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</si>
  <si>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</si>
  <si>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</si>
  <si>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</si>
  <si>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</si>
  <si>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</si>
  <si>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</si>
  <si>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</si>
  <si>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</si>
  <si>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</si>
  <si>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</si>
  <si>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</si>
  <si>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</si>
  <si>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</si>
  <si>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</si>
  <si>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</si>
  <si>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</si>
  <si>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</si>
  <si>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</si>
  <si>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</si>
  <si>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</si>
  <si>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</si>
  <si>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</si>
  <si>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</si>
  <si>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</si>
  <si>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</si>
  <si>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</si>
  <si>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</si>
  <si>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</si>
  <si>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</si>
  <si>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</si>
  <si>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</si>
  <si>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</si>
  <si>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</si>
  <si>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</si>
  <si>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</si>
  <si>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</si>
  <si>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</si>
  <si>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</si>
  <si>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</si>
  <si>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</si>
  <si>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</si>
  <si>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</si>
  <si>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</si>
  <si>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</si>
  <si>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</si>
  <si>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</si>
  <si>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</si>
  <si>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</si>
  <si>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</si>
  <si>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</si>
  <si>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</si>
  <si>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</si>
  <si>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</si>
  <si>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</si>
  <si>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</si>
  <si>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</si>
  <si>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</si>
  <si>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</si>
  <si>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</si>
  <si>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</si>
  <si>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</si>
  <si>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</si>
  <si>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</si>
  <si>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</si>
  <si>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</si>
  <si>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</si>
  <si>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</si>
  <si>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</si>
  <si>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</si>
  <si>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</si>
  <si>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</si>
  <si>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</si>
  <si>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</si>
  <si>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</si>
  <si>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</si>
  <si>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</si>
  <si>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</si>
  <si>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</si>
  <si>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</si>
  <si>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</si>
  <si>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</si>
  <si>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</si>
  <si>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</si>
  <si>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</si>
  <si>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</si>
  <si>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</si>
  <si>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</si>
  <si>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</si>
  <si>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</si>
  <si>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</si>
  <si>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</si>
  <si>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</si>
  <si>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</si>
  <si>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</si>
  <si>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</si>
  <si>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</si>
  <si>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</si>
  <si>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</si>
  <si>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</si>
  <si>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</si>
  <si>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</si>
  <si>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</si>
  <si>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</si>
  <si>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</si>
  <si>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</si>
  <si>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</si>
  <si>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</si>
  <si>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</si>
  <si>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</si>
  <si>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</si>
  <si>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</si>
  <si>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</si>
  <si>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</si>
  <si>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</si>
  <si>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</si>
  <si>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</si>
  <si>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</si>
  <si>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</si>
  <si>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</si>
  <si>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</si>
  <si>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</si>
  <si>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</si>
  <si>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</si>
  <si>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</si>
  <si>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</si>
  <si>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</si>
  <si>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</si>
  <si>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</si>
  <si>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</si>
  <si>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</si>
  <si>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</si>
  <si>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</si>
  <si>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</si>
  <si>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</si>
  <si>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</si>
  <si>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</si>
  <si>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</si>
  <si>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</si>
  <si>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</si>
  <si>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</si>
  <si>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</si>
  <si>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</si>
  <si>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</si>
  <si>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</si>
  <si>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</si>
  <si>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</si>
  <si>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</si>
  <si>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</si>
  <si>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</si>
  <si>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</si>
  <si>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</si>
  <si>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</si>
  <si>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</si>
  <si>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</si>
  <si>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</si>
  <si>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</si>
  <si>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</si>
  <si>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</si>
  <si>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</si>
  <si>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</si>
  <si>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</si>
  <si>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</si>
  <si>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</si>
  <si>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</si>
  <si>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</si>
  <si>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</si>
  <si>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</si>
  <si>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</si>
  <si>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</si>
  <si>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</si>
  <si>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</si>
  <si>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</si>
  <si>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</si>
  <si>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</si>
  <si>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</si>
  <si>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</si>
  <si>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</si>
  <si>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</si>
  <si>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</si>
  <si>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</si>
  <si>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</si>
  <si>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</si>
  <si>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</si>
  <si>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</si>
  <si>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</si>
  <si>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</si>
  <si>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</si>
  <si>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</si>
  <si>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</si>
  <si>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</si>
  <si>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</si>
  <si>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</si>
  <si>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</si>
  <si>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</si>
  <si>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</si>
  <si>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</si>
  <si>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</si>
  <si>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</si>
  <si>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</si>
  <si>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</si>
  <si>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</si>
  <si>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</si>
  <si>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</si>
  <si>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</si>
  <si>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</si>
  <si>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</si>
  <si>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</si>
  <si>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</si>
  <si>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</si>
  <si>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</si>
  <si>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</si>
  <si>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</si>
  <si>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</si>
  <si>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</si>
  <si>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</si>
  <si>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</si>
  <si>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</si>
  <si>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</si>
  <si>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</si>
  <si>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</si>
  <si>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</si>
  <si>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</si>
  <si>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</si>
  <si>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</si>
  <si>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</si>
  <si>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</si>
  <si>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</si>
  <si>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</si>
  <si>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</si>
  <si>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</si>
  <si>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</si>
  <si>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</si>
  <si>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</si>
  <si>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</si>
  <si>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</si>
  <si>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</si>
  <si>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</si>
  <si>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</si>
  <si>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</si>
  <si>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</si>
  <si>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</si>
  <si>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</si>
  <si>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</si>
  <si>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</si>
  <si>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</si>
  <si>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</si>
  <si>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</si>
  <si>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</si>
  <si>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</si>
  <si>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</si>
  <si>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</si>
  <si>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</si>
  <si>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</si>
  <si>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</si>
  <si>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</si>
  <si>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</si>
  <si>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</si>
  <si>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</si>
  <si>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</si>
  <si>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</si>
  <si>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</si>
  <si>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</si>
  <si>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</si>
  <si>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</si>
  <si>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</si>
  <si>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</si>
  <si>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</si>
  <si>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</si>
  <si>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</si>
  <si>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</si>
  <si>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</si>
  <si>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</si>
  <si>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</si>
  <si>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</si>
  <si>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</si>
  <si>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</si>
  <si>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</si>
  <si>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</si>
  <si>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</si>
  <si>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</si>
  <si>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</si>
  <si>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</si>
  <si>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</si>
  <si>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</si>
  <si>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</si>
  <si>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</si>
  <si>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</si>
  <si>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</si>
  <si>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</si>
  <si>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</si>
  <si>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</si>
  <si>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</si>
  <si>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</si>
  <si>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</si>
  <si>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</si>
  <si>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</si>
  <si>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</si>
  <si>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</si>
  <si>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</si>
  <si>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</si>
  <si>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</si>
  <si>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</si>
  <si>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</si>
  <si>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</si>
  <si>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</si>
  <si>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</si>
  <si>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</si>
  <si>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</si>
  <si>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</si>
  <si>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</si>
  <si>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</si>
  <si>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</si>
  <si>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</si>
  <si>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</si>
  <si>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</si>
  <si>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</si>
  <si>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</si>
  <si>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</si>
  <si>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</si>
  <si>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</si>
  <si>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</si>
  <si>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</si>
  <si>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</si>
  <si>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</si>
  <si>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</si>
  <si>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</si>
  <si>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</si>
  <si>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</si>
  <si>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</si>
  <si>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</si>
  <si>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</si>
  <si>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</si>
  <si>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</si>
  <si>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</si>
  <si>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</si>
  <si>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</si>
  <si>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</si>
  <si>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</si>
  <si>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</si>
  <si>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</si>
  <si>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</si>
  <si>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</si>
  <si>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</si>
  <si>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</si>
  <si>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</si>
  <si>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</si>
  <si>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</si>
  <si>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</si>
  <si>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</si>
  <si>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</si>
  <si>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</si>
  <si>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</si>
  <si>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</si>
  <si>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</si>
  <si>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</si>
  <si>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</si>
  <si>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</si>
  <si>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</si>
  <si>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</si>
  <si>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</si>
  <si>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</si>
  <si>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</si>
  <si>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</si>
  <si>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</si>
  <si>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</si>
  <si>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</si>
  <si>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</si>
  <si>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</si>
  <si>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</si>
  <si>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</si>
  <si>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</si>
  <si>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</si>
  <si>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</si>
  <si>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</si>
  <si>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</si>
  <si>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</si>
  <si>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</si>
  <si>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</si>
  <si>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</si>
  <si>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</si>
  <si>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</si>
  <si>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</si>
  <si>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</si>
  <si>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</si>
  <si>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</si>
  <si>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</si>
  <si>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</si>
  <si>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</si>
  <si>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</si>
  <si>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</si>
  <si>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</si>
  <si>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</si>
  <si>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</si>
  <si>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</si>
  <si>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</si>
  <si>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</si>
  <si>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</si>
  <si>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</si>
  <si>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</si>
  <si>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</si>
  <si>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</si>
  <si>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</si>
  <si>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</si>
  <si>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</si>
  <si>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</si>
  <si>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</si>
  <si>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</si>
  <si>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</si>
  <si>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</si>
  <si>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</si>
  <si>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</si>
  <si>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</si>
  <si>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</si>
  <si>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</si>
  <si>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</si>
  <si>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</si>
  <si>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</si>
  <si>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</si>
  <si>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</si>
  <si>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</si>
  <si>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</si>
  <si>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</si>
  <si>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</si>
  <si>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</si>
  <si>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</si>
  <si>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</si>
  <si>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</si>
  <si>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</si>
  <si>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</si>
  <si>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</si>
  <si>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</si>
  <si>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</si>
  <si>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</si>
  <si>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</si>
  <si>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</si>
  <si>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</si>
  <si>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</si>
  <si>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</si>
  <si>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</si>
  <si>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</si>
  <si>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</si>
  <si>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</si>
  <si>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</si>
  <si>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</si>
  <si>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</si>
  <si>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</si>
  <si>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</si>
  <si>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</si>
  <si>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</si>
  <si>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</si>
  <si>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</si>
  <si>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</si>
  <si>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</si>
  <si>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</si>
  <si>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</si>
  <si>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</si>
  <si>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</si>
  <si>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</si>
  <si>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</si>
  <si>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</si>
  <si>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</si>
  <si>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</si>
  <si>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</si>
  <si>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</si>
  <si>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</si>
  <si>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</si>
  <si>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</si>
  <si>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</si>
  <si>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</si>
  <si>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</si>
  <si>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</si>
  <si>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</si>
  <si>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</si>
  <si>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</si>
  <si>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</si>
  <si>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</si>
  <si>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</si>
  <si>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</si>
  <si>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</si>
  <si>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</si>
  <si>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</si>
  <si>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</si>
  <si>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</si>
  <si>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</si>
  <si>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</si>
  <si>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</si>
  <si>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</si>
  <si>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</si>
  <si>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</si>
  <si>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</si>
  <si>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</si>
  <si>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</si>
  <si>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</si>
  <si>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</si>
  <si>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</si>
  <si>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</si>
  <si>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</si>
  <si>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</si>
  <si>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</si>
  <si>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</si>
  <si>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</si>
  <si>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</si>
  <si>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</si>
  <si>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</si>
  <si>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</si>
  <si>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</si>
  <si>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</si>
  <si>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</si>
  <si>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</si>
  <si>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</si>
  <si>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</si>
  <si>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</si>
  <si>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</si>
  <si>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</si>
  <si>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</si>
  <si>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</si>
  <si>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</si>
  <si>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</si>
  <si>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</si>
  <si>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</si>
  <si>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</si>
  <si>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</si>
  <si>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</si>
  <si>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</si>
  <si>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</si>
  <si>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</si>
  <si>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</si>
  <si>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</si>
  <si>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</si>
  <si>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</si>
  <si>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</si>
  <si>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</si>
  <si>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</si>
  <si>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</si>
  <si>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</si>
  <si>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</si>
  <si>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</si>
  <si>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</si>
  <si>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</si>
  <si>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</si>
  <si>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</si>
  <si>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</si>
  <si>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</si>
  <si>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</si>
  <si>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</si>
  <si>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</si>
  <si>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</si>
  <si>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</si>
  <si>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</si>
  <si>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</si>
  <si>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</si>
  <si>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</si>
  <si>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</si>
  <si>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</si>
  <si>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</si>
  <si>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</si>
  <si>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</si>
  <si>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</si>
  <si>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</si>
  <si>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</si>
  <si>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</si>
  <si>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</si>
  <si>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</si>
  <si>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</si>
  <si>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</si>
  <si>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</si>
  <si>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</si>
  <si>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</si>
  <si>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</si>
  <si>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</si>
  <si>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</si>
  <si>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</si>
  <si>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</si>
  <si>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</si>
  <si>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</si>
  <si>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</si>
  <si>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</si>
  <si>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</si>
  <si>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</si>
  <si>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</si>
  <si>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</si>
  <si>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</si>
  <si>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</si>
  <si>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</si>
  <si>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</si>
  <si>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</si>
  <si>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</si>
  <si>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</si>
  <si>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</si>
  <si>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</si>
  <si>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</si>
  <si>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</si>
  <si>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</si>
  <si>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</si>
  <si>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</si>
  <si>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</si>
  <si>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</si>
  <si>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</si>
  <si>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</si>
  <si>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</si>
  <si>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</si>
  <si>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</si>
  <si>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</si>
  <si>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</si>
  <si>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</si>
  <si>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</si>
  <si>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</si>
  <si>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</si>
  <si>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</si>
  <si>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</si>
  <si>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</si>
  <si>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</si>
  <si>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</si>
  <si>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</si>
  <si>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</si>
  <si>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</si>
  <si>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</si>
  <si>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</si>
  <si>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</si>
  <si>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</si>
  <si>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</si>
  <si>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</si>
  <si>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</si>
  <si>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</si>
  <si>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</si>
  <si>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</si>
  <si>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</si>
  <si>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</si>
  <si>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</si>
  <si>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</si>
  <si>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</si>
  <si>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</si>
  <si>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</si>
  <si>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</si>
  <si>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</si>
  <si>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</si>
  <si>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</si>
  <si>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</si>
  <si>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</si>
  <si>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</si>
  <si>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</si>
  <si>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</si>
  <si>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</si>
  <si>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</si>
  <si>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</si>
  <si>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</si>
  <si>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</si>
  <si>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</si>
  <si>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</si>
  <si>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</si>
  <si>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</si>
  <si>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</si>
  <si>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</si>
  <si>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</si>
  <si>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</si>
  <si>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</si>
  <si>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</si>
  <si>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</si>
  <si>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</si>
  <si>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</si>
  <si>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</si>
  <si>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</si>
  <si>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</si>
  <si>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</si>
  <si>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</si>
  <si>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</si>
  <si>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</si>
  <si>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</si>
  <si>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</si>
  <si>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</si>
  <si>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</si>
  <si>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</si>
  <si>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</si>
  <si>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</si>
  <si>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</si>
  <si>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</si>
  <si>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</si>
  <si>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</si>
  <si>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</si>
  <si>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</si>
  <si>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</si>
  <si>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</si>
  <si>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</si>
  <si>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</si>
  <si>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</si>
  <si>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</si>
  <si>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</si>
  <si>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</si>
  <si>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</si>
  <si>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</si>
  <si>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</si>
  <si>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</si>
  <si>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</si>
  <si>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</si>
  <si>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</si>
  <si>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</si>
  <si>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</si>
  <si>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</si>
  <si>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</si>
  <si>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</si>
  <si>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</si>
  <si>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</si>
  <si>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</si>
  <si>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</si>
  <si>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</si>
  <si>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</si>
  <si>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</si>
  <si>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</si>
  <si>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</si>
  <si>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</si>
  <si>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</si>
  <si>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</si>
  <si>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</si>
  <si>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</si>
  <si>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</si>
  <si>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</si>
  <si>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</si>
  <si>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</si>
  <si>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</si>
  <si>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</si>
  <si>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</si>
  <si>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</si>
  <si>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</si>
  <si>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</si>
  <si>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</si>
  <si>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</si>
  <si>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</si>
  <si>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</si>
  <si>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</si>
  <si>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</si>
  <si>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</si>
  <si>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</si>
  <si>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</si>
  <si>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</si>
  <si>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</si>
  <si>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</si>
  <si>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</si>
  <si>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</si>
  <si>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</si>
  <si>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</si>
  <si>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</si>
  <si>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</si>
  <si>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</si>
  <si>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</si>
  <si>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</si>
  <si>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</si>
  <si>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</si>
  <si>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</si>
  <si>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</si>
  <si>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</si>
  <si>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</si>
  <si>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</si>
  <si>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</si>
  <si>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</si>
  <si>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</si>
  <si>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</si>
  <si>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</si>
  <si>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</si>
  <si>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</si>
  <si>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</si>
  <si>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</si>
  <si>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</si>
  <si>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</si>
  <si>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</si>
  <si>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</si>
  <si>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</si>
  <si>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</si>
  <si>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</si>
  <si>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</si>
  <si>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</si>
  <si>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</si>
  <si>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</si>
  <si>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</si>
  <si>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</si>
  <si>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</si>
  <si>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</si>
  <si>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</si>
  <si>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</si>
  <si>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</si>
  <si>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</si>
  <si>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</si>
  <si>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</si>
  <si>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</si>
  <si>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</si>
  <si>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</si>
  <si>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</si>
  <si>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</si>
  <si>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</si>
  <si>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</si>
  <si>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</si>
  <si>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</si>
  <si>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</si>
  <si>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</si>
  <si>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</si>
  <si>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</si>
  <si>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</si>
  <si>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</si>
  <si>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</si>
  <si>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</si>
  <si>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</si>
  <si>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</si>
  <si>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</si>
  <si>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</si>
  <si>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</si>
  <si>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</si>
  <si>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</si>
  <si>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</si>
  <si>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</si>
  <si>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</si>
  <si>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</si>
  <si>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</si>
  <si>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</si>
  <si>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</si>
  <si>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</si>
  <si>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</si>
  <si>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</si>
  <si>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</si>
  <si>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</si>
  <si>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</si>
  <si>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</si>
  <si>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</si>
  <si>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</si>
  <si>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</si>
  <si>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</si>
  <si>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</si>
  <si>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</si>
  <si>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</si>
  <si>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</si>
  <si>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</si>
  <si>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</si>
  <si>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</si>
  <si>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</si>
  <si>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</si>
  <si>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</si>
  <si>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</si>
  <si>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</si>
  <si>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</si>
  <si>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</si>
  <si>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</si>
  <si>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</si>
  <si>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</si>
  <si>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</si>
  <si>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</si>
  <si>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</si>
  <si>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</si>
  <si>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</si>
  <si>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</si>
  <si>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</si>
  <si>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</si>
  <si>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</si>
  <si>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</si>
  <si>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</si>
  <si>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</si>
  <si>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</si>
  <si>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</si>
  <si>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</si>
  <si>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</si>
  <si>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</si>
  <si>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</si>
  <si>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</si>
  <si>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</si>
  <si>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</si>
  <si>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</si>
  <si>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</si>
  <si>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</si>
  <si>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</si>
  <si>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</si>
  <si>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</si>
  <si>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</si>
  <si>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</si>
  <si>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</si>
  <si>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</si>
  <si>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</si>
  <si>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</si>
  <si>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</si>
  <si>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</si>
  <si>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</si>
  <si>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</si>
  <si>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</si>
  <si>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</si>
  <si>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</si>
  <si>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</si>
  <si>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</si>
  <si>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</si>
  <si>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</si>
  <si>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</si>
  <si>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</si>
  <si>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</si>
  <si>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</si>
  <si>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</si>
  <si>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</si>
  <si>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</si>
  <si>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</si>
  <si>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</si>
  <si>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</si>
  <si>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</si>
  <si>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</si>
  <si>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</si>
  <si>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</si>
  <si>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</si>
  <si>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</si>
  <si>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</si>
  <si>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</si>
  <si>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</si>
  <si>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</si>
  <si>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</si>
  <si>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</si>
  <si>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</si>
  <si>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</si>
  <si>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</si>
  <si>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</si>
  <si>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</si>
  <si>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</si>
  <si>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</si>
  <si>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</si>
  <si>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</si>
  <si>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</si>
  <si>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</si>
  <si>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</si>
  <si>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</si>
  <si>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</si>
  <si>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</si>
  <si>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</si>
  <si>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</si>
  <si>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</si>
  <si>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</si>
  <si>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</si>
  <si>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</si>
  <si>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</si>
  <si>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</si>
  <si>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</si>
  <si>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</si>
  <si>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</si>
  <si>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</si>
  <si>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</si>
  <si>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</si>
  <si>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</si>
  <si>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</si>
  <si>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</si>
  <si>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</si>
  <si>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</si>
  <si>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</si>
  <si>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</si>
  <si>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</si>
  <si>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</si>
  <si>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</si>
  <si>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</si>
  <si>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</si>
  <si>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</si>
  <si>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</si>
  <si>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</si>
  <si>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</si>
  <si>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</si>
  <si>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</si>
  <si>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</si>
  <si>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</si>
  <si>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</si>
  <si>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</si>
  <si>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</si>
  <si>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</si>
  <si>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</si>
  <si>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</si>
  <si>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</si>
  <si>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</si>
  <si>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</si>
  <si>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</si>
  <si>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</si>
  <si>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</si>
  <si>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</si>
  <si>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</si>
  <si>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</si>
  <si>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</si>
  <si>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</si>
  <si>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</si>
  <si>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</si>
  <si>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</si>
  <si>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</si>
  <si>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</si>
  <si>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</si>
  <si>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</si>
  <si>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</si>
  <si>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</si>
  <si>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</si>
  <si>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</si>
  <si>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</si>
  <si>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</si>
  <si>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</si>
  <si>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</si>
  <si>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</si>
  <si>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</si>
  <si>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</si>
  <si>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</si>
  <si>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</si>
  <si>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</si>
  <si>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</si>
  <si>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</si>
  <si>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</si>
  <si>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</si>
  <si>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</si>
  <si>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</si>
  <si>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</si>
  <si>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</si>
  <si>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</si>
  <si>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</si>
  <si>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</si>
  <si>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</si>
  <si>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</si>
  <si>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</si>
  <si>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</si>
  <si>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</si>
  <si>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</si>
  <si>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</si>
  <si>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</si>
  <si>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</si>
  <si>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</si>
  <si>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</si>
  <si>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</si>
  <si>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</si>
  <si>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</si>
  <si>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</si>
  <si>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</si>
  <si>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</si>
  <si>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</si>
  <si>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</si>
  <si>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</si>
  <si>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</si>
  <si>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</si>
  <si>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</si>
  <si>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</si>
  <si>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</si>
  <si>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</si>
  <si>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</si>
  <si>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</si>
  <si>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</si>
  <si>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</si>
  <si>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</si>
  <si>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</si>
  <si>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</si>
  <si>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</si>
  <si>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</si>
  <si>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</si>
  <si>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</si>
  <si>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</si>
  <si>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</si>
  <si>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</si>
  <si>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</si>
  <si>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</si>
  <si>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</si>
  <si>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</si>
  <si>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</si>
  <si>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</si>
  <si>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</si>
  <si>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</si>
  <si>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</si>
  <si>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</si>
  <si>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</si>
  <si>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</si>
  <si>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</si>
  <si>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</si>
  <si>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</si>
  <si>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</si>
  <si>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</si>
  <si>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</si>
  <si>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</si>
  <si>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</si>
  <si>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</si>
  <si>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</si>
  <si>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</si>
  <si>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</si>
  <si>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</si>
  <si>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</si>
  <si>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</si>
  <si>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</si>
  <si>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</si>
  <si>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</si>
  <si>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</si>
  <si>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</si>
  <si>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</si>
  <si>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</si>
  <si>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</si>
  <si>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</si>
  <si>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</si>
  <si>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</si>
  <si>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</si>
  <si>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</si>
  <si>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</si>
  <si>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</si>
  <si>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</si>
  <si>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</si>
  <si>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</si>
  <si>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</si>
  <si>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</si>
  <si>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</si>
  <si>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</si>
  <si>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</si>
  <si>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</si>
  <si>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</si>
  <si>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</si>
  <si>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</si>
  <si>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</si>
  <si>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</si>
  <si>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</si>
  <si>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</si>
  <si>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</si>
  <si>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</si>
  <si>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</si>
  <si>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</si>
  <si>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</si>
  <si>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</si>
  <si>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</si>
  <si>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</si>
  <si>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</si>
  <si>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</si>
  <si>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</si>
  <si>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</si>
  <si>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</si>
  <si>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</si>
  <si>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</si>
  <si>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</si>
  <si>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</si>
  <si>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</si>
  <si>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</si>
  <si>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</si>
  <si>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</si>
  <si>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</si>
  <si>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</si>
  <si>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</si>
  <si>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</si>
  <si>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</si>
  <si>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</si>
  <si>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</si>
  <si>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</si>
  <si>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</si>
  <si>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</si>
  <si>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</si>
  <si>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</si>
  <si>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</si>
  <si>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</si>
  <si>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</si>
  <si>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</si>
  <si>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</si>
  <si>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</si>
  <si>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</si>
  <si>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</si>
  <si>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</si>
  <si>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</si>
  <si>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</si>
  <si>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</si>
  <si>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</si>
  <si>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</si>
  <si>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</si>
  <si>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</si>
  <si>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</si>
  <si>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</si>
  <si>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</si>
  <si>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</si>
  <si>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</si>
  <si>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</si>
  <si>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</si>
  <si>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</si>
  <si>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</si>
  <si>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</si>
  <si>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</si>
  <si>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</si>
  <si>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</si>
  <si>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</si>
  <si>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</si>
  <si>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</si>
  <si>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</si>
  <si>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</si>
  <si>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</si>
  <si>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</si>
  <si>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</si>
  <si>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</si>
  <si>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</si>
  <si>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</si>
  <si>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</si>
  <si>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</si>
  <si>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</si>
  <si>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</si>
  <si>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</si>
  <si>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</si>
  <si>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</si>
  <si>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</si>
  <si>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</si>
  <si>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</si>
  <si>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</si>
  <si>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</si>
  <si>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</si>
  <si>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</si>
  <si>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</si>
  <si>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</si>
  <si>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</si>
  <si>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</si>
  <si>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</si>
  <si>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</si>
  <si>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</si>
  <si>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</si>
  <si>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</si>
  <si>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</si>
  <si>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</si>
  <si>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</si>
  <si>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</si>
  <si>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</si>
  <si>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</si>
  <si>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</si>
  <si>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</si>
  <si>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</si>
  <si>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</si>
  <si>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</si>
  <si>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</si>
  <si>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</si>
  <si>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</si>
  <si>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</si>
  <si>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</si>
  <si>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</si>
  <si>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</si>
  <si>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</si>
  <si>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</si>
  <si>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</si>
  <si>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</si>
  <si>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</si>
  <si>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</si>
  <si>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</si>
  <si>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</si>
  <si>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</si>
  <si>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</si>
  <si>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</si>
  <si>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</si>
  <si>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</si>
  <si>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</si>
  <si>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</si>
  <si>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</si>
  <si>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</si>
  <si>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</si>
  <si>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</si>
  <si>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</si>
  <si>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</si>
  <si>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</si>
  <si>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</si>
  <si>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</si>
  <si>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</si>
  <si>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</si>
  <si>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</si>
  <si>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</si>
  <si>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</si>
  <si>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</si>
  <si>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</si>
  <si>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</si>
  <si>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</si>
  <si>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</si>
  <si>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</si>
  <si>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</si>
  <si>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</si>
  <si>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</si>
  <si>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</si>
  <si>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</si>
  <si>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</si>
  <si>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</si>
  <si>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</si>
  <si>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</si>
  <si>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</si>
  <si>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</si>
  <si>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</si>
  <si>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</si>
  <si>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</si>
  <si>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</si>
  <si>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</si>
  <si>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</si>
  <si>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</si>
  <si>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</si>
  <si>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</si>
  <si>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</si>
  <si>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</si>
  <si>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</si>
  <si>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</si>
  <si>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</si>
  <si>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</si>
  <si>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</si>
  <si>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</si>
  <si>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</si>
  <si>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</si>
  <si>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</si>
  <si>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</si>
  <si>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</si>
  <si>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</si>
  <si>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</si>
  <si>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</si>
  <si>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</si>
  <si>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</si>
  <si>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</si>
  <si>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</si>
  <si>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</si>
  <si>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</si>
  <si>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</si>
  <si>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</si>
  <si>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</si>
  <si>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</si>
  <si>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</si>
  <si>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</si>
  <si>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</si>
  <si>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</si>
  <si>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</si>
  <si>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</si>
  <si>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</si>
  <si>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</si>
  <si>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</si>
  <si>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</si>
  <si>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</si>
  <si>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</si>
  <si>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</si>
  <si>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</si>
  <si>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</si>
  <si>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</si>
  <si>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</si>
  <si>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</si>
  <si>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</si>
  <si>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</si>
  <si>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</si>
  <si>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</si>
  <si>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</si>
  <si>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</si>
  <si>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</si>
  <si>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</si>
  <si>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</si>
  <si>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</si>
  <si>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</si>
  <si>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</si>
  <si>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</si>
  <si>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</si>
  <si>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</si>
  <si>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</si>
  <si>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</si>
  <si>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</si>
  <si>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</si>
  <si>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</si>
  <si>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</si>
  <si>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</si>
  <si>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</si>
  <si>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</si>
  <si>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</si>
  <si>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</si>
  <si>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</si>
  <si>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</si>
  <si>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</si>
  <si>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</si>
  <si>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</si>
  <si>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</si>
  <si>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</si>
  <si>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</si>
  <si>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</si>
  <si>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</si>
  <si>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</si>
  <si>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</si>
  <si>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</si>
  <si>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</si>
  <si>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</si>
  <si>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</si>
  <si>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</si>
  <si>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</si>
  <si>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</si>
  <si>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</si>
  <si>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</si>
  <si>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</si>
  <si>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</si>
  <si>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</si>
  <si>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</si>
  <si>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</si>
  <si>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</si>
  <si>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</si>
  <si>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</si>
  <si>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</si>
  <si>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</si>
  <si>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</si>
  <si>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</si>
  <si>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</si>
  <si>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</si>
  <si>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</si>
  <si>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</si>
  <si>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</si>
  <si>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</si>
  <si>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</si>
  <si>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</si>
  <si>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</si>
  <si>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</si>
  <si>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</si>
  <si>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</si>
  <si>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</si>
  <si>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</si>
  <si>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</si>
  <si>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</si>
  <si>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</si>
  <si>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</si>
  <si>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</si>
  <si>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</si>
  <si>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</si>
  <si>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</si>
  <si>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</si>
  <si>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</si>
  <si>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</si>
  <si>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</si>
  <si>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</si>
  <si>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</si>
  <si>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</si>
  <si>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</si>
  <si>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</si>
  <si>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</si>
  <si>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</si>
  <si>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</si>
  <si>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</si>
  <si>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</si>
  <si>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</si>
  <si>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</si>
  <si>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</si>
  <si>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</si>
  <si>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</si>
  <si>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</si>
  <si>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</si>
  <si>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</si>
  <si>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</si>
  <si>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</si>
  <si>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</si>
  <si>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</si>
  <si>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</si>
  <si>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</si>
  <si>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</si>
  <si>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</si>
  <si>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</si>
  <si>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</si>
  <si>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</si>
  <si>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</si>
  <si>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</si>
  <si>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</si>
  <si>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</si>
  <si>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</si>
  <si>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</si>
  <si>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</si>
  <si>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</si>
  <si>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</si>
  <si>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</si>
  <si>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</si>
  <si>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</si>
  <si>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</si>
  <si>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</si>
  <si>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</si>
  <si>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</si>
  <si>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</si>
  <si>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</si>
  <si>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</si>
  <si>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</si>
  <si>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</si>
  <si>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</si>
  <si>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</si>
  <si>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</si>
  <si>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</si>
  <si>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</si>
  <si>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</si>
  <si>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</si>
  <si>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</si>
  <si>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</si>
  <si>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</si>
  <si>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</si>
  <si>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</si>
  <si>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</si>
  <si>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</si>
  <si>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</si>
  <si>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</si>
  <si>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</si>
  <si>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</si>
  <si>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</si>
  <si>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</si>
  <si>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</si>
  <si>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</si>
  <si>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</si>
  <si>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</si>
  <si>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</si>
  <si>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</si>
  <si>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</si>
  <si>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</si>
  <si>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</si>
  <si>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</si>
  <si>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</si>
  <si>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</si>
  <si>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</si>
  <si>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</si>
  <si>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</si>
  <si>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</si>
  <si>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</si>
  <si>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</si>
  <si>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</si>
  <si>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</si>
  <si>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</si>
  <si>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</si>
  <si>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</si>
  <si>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</si>
  <si>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</si>
  <si>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</si>
  <si>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</si>
  <si>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</si>
  <si>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</si>
  <si>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</si>
  <si>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</si>
  <si>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</si>
  <si>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</si>
  <si>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</si>
  <si>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</si>
  <si>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</si>
  <si>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</si>
  <si>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</si>
  <si>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</si>
  <si>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</si>
  <si>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</si>
  <si>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</si>
  <si>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</si>
  <si>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</si>
  <si>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</si>
  <si>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</si>
  <si>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</si>
  <si>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</si>
  <si>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</si>
  <si>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</si>
  <si>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</si>
  <si>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</si>
  <si>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</si>
  <si>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</si>
  <si>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</si>
  <si>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</si>
  <si>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</si>
  <si>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</si>
  <si>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</si>
  <si>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</si>
  <si>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</si>
  <si>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</si>
  <si>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</si>
  <si>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</si>
  <si>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</si>
  <si>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</si>
  <si>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</si>
  <si>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</si>
  <si>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</si>
  <si>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</si>
  <si>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</si>
  <si>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</si>
  <si>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</si>
  <si>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</si>
  <si>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</si>
  <si>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</si>
  <si>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</si>
  <si>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</si>
  <si>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</si>
  <si>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</si>
  <si>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</si>
  <si>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</si>
  <si>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</si>
  <si>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</si>
  <si>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</si>
  <si>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</si>
  <si>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</si>
  <si>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</si>
  <si>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</si>
  <si>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</si>
  <si>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</si>
  <si>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</si>
  <si>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</si>
  <si>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</si>
  <si>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</si>
  <si>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</si>
  <si>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</si>
  <si>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</si>
  <si>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</si>
  <si>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</si>
  <si>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</si>
  <si>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</si>
  <si>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</si>
  <si>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</si>
  <si>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</si>
  <si>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</si>
  <si>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</si>
  <si>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</si>
  <si>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</si>
  <si>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</si>
  <si>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</si>
  <si>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</si>
  <si>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</si>
  <si>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</si>
  <si>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</si>
  <si>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</si>
  <si>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</si>
  <si>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</si>
  <si>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</si>
  <si>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</si>
  <si>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</si>
  <si>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</si>
  <si>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</si>
  <si>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</si>
  <si>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</si>
  <si>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</si>
  <si>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</si>
  <si>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</si>
  <si>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</si>
  <si>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</si>
  <si>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</si>
  <si>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</si>
  <si>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</si>
  <si>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</si>
  <si>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</si>
  <si>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</si>
  <si>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</si>
  <si>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</si>
  <si>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</si>
  <si>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</si>
  <si>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</si>
  <si>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</si>
  <si>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</si>
  <si>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</si>
  <si>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</si>
  <si>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</si>
  <si>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</si>
  <si>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</si>
  <si>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</si>
  <si>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</si>
  <si>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</si>
  <si>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</si>
  <si>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</si>
  <si>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</si>
  <si>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</si>
  <si>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</si>
  <si>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</si>
  <si>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</si>
  <si>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</si>
  <si>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</si>
  <si>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</si>
  <si>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</si>
  <si>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</si>
  <si>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</si>
  <si>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</si>
  <si>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</si>
  <si>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</si>
  <si>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</si>
  <si>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</si>
  <si>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</si>
  <si>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</si>
  <si>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</si>
  <si>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</si>
  <si>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</si>
  <si>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</si>
  <si>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</si>
  <si>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</si>
  <si>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</si>
  <si>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</si>
  <si>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</si>
  <si>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</si>
  <si>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</si>
  <si>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</si>
  <si>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</si>
  <si>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</si>
  <si>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</si>
  <si>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</si>
  <si>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</si>
  <si>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</si>
  <si>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</si>
  <si>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</si>
  <si>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</si>
  <si>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</si>
  <si>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</si>
  <si>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</si>
  <si>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</si>
  <si>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</si>
  <si>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</si>
  <si>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</si>
  <si>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</si>
  <si>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</si>
  <si>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</si>
  <si>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</si>
  <si>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</si>
  <si>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</si>
  <si>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</si>
  <si>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</si>
  <si>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</si>
  <si>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</si>
  <si>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</si>
  <si>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</si>
  <si>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</si>
  <si>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</si>
  <si>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</si>
  <si>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</si>
  <si>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</si>
  <si>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</si>
  <si>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</si>
  <si>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</si>
  <si>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</si>
  <si>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</si>
  <si>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</si>
  <si>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</si>
  <si>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</si>
  <si>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</si>
  <si>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</si>
  <si>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</si>
  <si>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</si>
  <si>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</si>
  <si>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</si>
  <si>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</si>
  <si>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</si>
  <si>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</si>
  <si>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</si>
  <si>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</si>
  <si>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</si>
  <si>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</si>
  <si>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</si>
  <si>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</si>
  <si>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</si>
  <si>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</si>
  <si>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</si>
  <si>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</si>
  <si>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</si>
  <si>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</si>
  <si>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</si>
  <si>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</si>
  <si>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</si>
  <si>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</si>
  <si>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</si>
  <si>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</si>
  <si>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</si>
  <si>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</si>
  <si>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</si>
  <si>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</si>
  <si>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</si>
  <si>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</si>
  <si>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</si>
  <si>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</si>
  <si>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</si>
  <si>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</si>
  <si>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</si>
  <si>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</si>
  <si>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</si>
  <si>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</si>
  <si>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</si>
  <si>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</si>
  <si>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</si>
  <si>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</si>
  <si>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</si>
  <si>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</si>
  <si>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</si>
  <si>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</si>
  <si>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</si>
  <si>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</si>
  <si>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</si>
  <si>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</si>
  <si>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</si>
  <si>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</si>
  <si>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</si>
  <si>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</si>
  <si>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</si>
  <si>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</si>
  <si>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</si>
  <si>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</si>
  <si>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</si>
  <si>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</si>
  <si>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</si>
  <si>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</si>
  <si>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</si>
  <si>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</si>
  <si>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</si>
  <si>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</si>
  <si>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</si>
  <si>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</si>
  <si>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</si>
  <si>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</si>
  <si>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</si>
  <si>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</si>
  <si>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</si>
  <si>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</si>
  <si>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</si>
  <si>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</si>
  <si>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</si>
  <si>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</si>
  <si>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</si>
  <si>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</si>
  <si>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</si>
  <si>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</si>
  <si>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</si>
  <si>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</si>
  <si>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</si>
  <si>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</si>
  <si>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</si>
  <si>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</si>
  <si>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</si>
  <si>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</si>
  <si>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</si>
  <si>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</si>
  <si>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</si>
  <si>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</si>
  <si>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</si>
  <si>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</si>
  <si>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</si>
  <si>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</si>
  <si>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</si>
  <si>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</si>
  <si>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</si>
  <si>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</si>
  <si>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</si>
  <si>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</si>
  <si>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</si>
  <si>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</si>
  <si>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</si>
  <si>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</si>
  <si>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</si>
  <si>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</si>
  <si>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</si>
  <si>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</si>
  <si>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</si>
  <si>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</si>
  <si>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</si>
  <si>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</si>
  <si>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</si>
  <si>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</si>
  <si>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</si>
  <si>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</si>
  <si>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</si>
  <si>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</si>
  <si>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</si>
  <si>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</si>
  <si>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</si>
  <si>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</si>
  <si>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</si>
  <si>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</si>
  <si>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</si>
  <si>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</si>
  <si>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</si>
  <si>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</si>
  <si>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</si>
  <si>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</si>
  <si>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</si>
  <si>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</si>
  <si>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</si>
  <si>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</si>
  <si>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</si>
  <si>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</si>
  <si>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</si>
  <si>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</si>
  <si>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</si>
  <si>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</si>
  <si>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</si>
  <si>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</si>
  <si>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</si>
  <si>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</si>
  <si>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</si>
  <si>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</si>
  <si>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</si>
  <si>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</si>
  <si>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</si>
  <si>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</si>
  <si>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</si>
  <si>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</si>
  <si>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</si>
  <si>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</si>
  <si>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</si>
  <si>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</si>
  <si>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</si>
  <si>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</si>
  <si>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</si>
  <si>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</si>
  <si>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</si>
  <si>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</si>
  <si>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</si>
  <si>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</si>
  <si>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</si>
  <si>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</si>
  <si>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</si>
  <si>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</si>
  <si>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</si>
  <si>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</si>
  <si>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</si>
  <si>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</si>
  <si>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</si>
  <si>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</si>
  <si>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</si>
  <si>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</si>
  <si>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</si>
  <si>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</si>
  <si>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</si>
  <si>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</si>
  <si>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</si>
  <si>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</si>
  <si>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</si>
  <si>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</si>
  <si>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</si>
  <si>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</si>
  <si>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</si>
  <si>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</si>
  <si>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</si>
  <si>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</si>
  <si>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</si>
  <si>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</si>
  <si>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</si>
  <si>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</si>
  <si>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</si>
  <si>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</si>
  <si>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</si>
  <si>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</si>
  <si>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</si>
  <si>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</si>
  <si>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</si>
  <si>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</si>
  <si>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</si>
  <si>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</si>
  <si>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</si>
  <si>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</si>
  <si>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</si>
  <si>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</si>
  <si>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</si>
  <si>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</si>
  <si>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</si>
  <si>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</si>
  <si>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</si>
  <si>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</si>
  <si>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</si>
  <si>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</si>
  <si>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</si>
  <si>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</si>
  <si>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</si>
  <si>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</si>
  <si>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</si>
  <si>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</si>
  <si>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</si>
  <si>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</si>
  <si>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</si>
  <si>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</si>
  <si>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</si>
  <si>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</si>
  <si>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</si>
  <si>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</si>
  <si>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</si>
  <si>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</si>
  <si>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</si>
  <si>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</si>
  <si>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</si>
  <si>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</si>
  <si>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</si>
  <si>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</si>
  <si>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</si>
  <si>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</si>
  <si>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</si>
  <si>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</si>
  <si>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</si>
  <si>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</si>
  <si>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</si>
  <si>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</si>
  <si>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</si>
  <si>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</si>
  <si>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</si>
  <si>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</si>
  <si>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</si>
  <si>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</si>
  <si>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</si>
  <si>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</si>
  <si>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</si>
  <si>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</si>
  <si>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</si>
  <si>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</si>
  <si>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</si>
  <si>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</si>
  <si>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</si>
  <si>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</si>
  <si>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</si>
  <si>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</si>
  <si>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</si>
  <si>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</si>
  <si>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</si>
  <si>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</si>
  <si>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</si>
  <si>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</si>
  <si>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</si>
  <si>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</si>
  <si>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</si>
  <si>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</si>
  <si>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</si>
  <si>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</si>
  <si>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</si>
  <si>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</si>
  <si>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</si>
  <si>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</si>
  <si>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</si>
  <si>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</si>
  <si>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</si>
  <si>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</si>
  <si>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</si>
  <si>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</si>
  <si>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</si>
  <si>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</si>
  <si>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</si>
  <si>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</si>
  <si>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</si>
  <si>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</si>
  <si>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</si>
  <si>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</si>
  <si>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</si>
  <si>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</si>
  <si>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</si>
  <si>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</si>
  <si>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</si>
  <si>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</si>
  <si>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</si>
  <si>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</si>
  <si>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</si>
  <si>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</si>
  <si>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</si>
  <si>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</si>
  <si>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</si>
  <si>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</si>
  <si>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</si>
  <si>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</si>
  <si>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</si>
  <si>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</si>
  <si>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</si>
  <si>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</si>
  <si>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</si>
  <si>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</si>
  <si>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</si>
  <si>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</si>
  <si>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</si>
  <si>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</si>
  <si>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</si>
  <si>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</si>
  <si>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</si>
  <si>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</si>
  <si>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</si>
  <si>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</si>
  <si>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</si>
  <si>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</si>
  <si>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</si>
  <si>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</si>
  <si>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</si>
  <si>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</si>
  <si>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</si>
  <si>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</si>
  <si>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</si>
  <si>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</si>
  <si>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</si>
  <si>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</si>
  <si>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</si>
  <si>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</si>
  <si>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</si>
  <si>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</si>
  <si>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</si>
  <si>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</si>
  <si>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</si>
  <si>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</si>
  <si>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</si>
  <si>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</si>
  <si>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</si>
  <si>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</si>
  <si>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</si>
  <si>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</si>
  <si>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</si>
  <si>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</si>
  <si>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</si>
  <si>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</si>
  <si>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</si>
  <si>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</si>
  <si>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</si>
  <si>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</si>
  <si>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</si>
  <si>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</si>
  <si>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</si>
  <si>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</si>
  <si>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</si>
  <si>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</si>
  <si>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</si>
  <si>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</si>
  <si>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</si>
  <si>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</si>
  <si>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</si>
  <si>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</si>
  <si>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</si>
  <si>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</si>
  <si>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</si>
  <si>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</si>
  <si>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</si>
  <si>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</si>
  <si>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</si>
  <si>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</si>
  <si>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</si>
  <si>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</si>
  <si>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</si>
  <si>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</si>
  <si>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</si>
  <si>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</si>
  <si>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</si>
  <si>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</si>
  <si>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</si>
  <si>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</si>
  <si>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</si>
  <si>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</si>
  <si>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</si>
  <si>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</si>
  <si>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</si>
  <si>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</si>
  <si>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</si>
  <si>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</si>
  <si>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</si>
  <si>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</si>
  <si>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</si>
  <si>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</si>
  <si>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</si>
  <si>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</si>
  <si>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</si>
  <si>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</si>
  <si>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</si>
  <si>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</si>
  <si>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</si>
  <si>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</si>
  <si>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</si>
  <si>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</si>
  <si>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</si>
  <si>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</si>
  <si>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</si>
  <si>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</si>
  <si>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</si>
  <si>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</si>
  <si>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</si>
  <si>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</si>
  <si>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</si>
  <si>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</si>
  <si>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</si>
  <si>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</si>
  <si>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</si>
  <si>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</si>
  <si>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</si>
  <si>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</si>
  <si>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</si>
  <si>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</si>
  <si>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</si>
  <si>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</si>
  <si>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</si>
  <si>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</si>
  <si>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</si>
  <si>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</si>
  <si>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</si>
  <si>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</si>
  <si>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</si>
  <si>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</si>
  <si>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</si>
  <si>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</si>
  <si>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</si>
  <si>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</si>
  <si>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</si>
  <si>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</si>
  <si>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</si>
  <si>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</si>
  <si>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</si>
  <si>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</si>
  <si>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</si>
  <si>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</si>
  <si>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</si>
  <si>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</si>
  <si>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</si>
  <si>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</si>
  <si>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</si>
  <si>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</si>
  <si>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</si>
  <si>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</si>
  <si>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</si>
  <si>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</si>
  <si>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</si>
  <si>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</si>
  <si>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</si>
  <si>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</si>
  <si>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</si>
  <si>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</si>
  <si>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</si>
  <si>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</si>
  <si>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</si>
  <si>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</si>
  <si>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</si>
  <si>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</si>
  <si>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</si>
  <si>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</si>
  <si>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</si>
  <si>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</si>
  <si>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</si>
  <si>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</si>
  <si>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</si>
  <si>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</si>
  <si>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</si>
  <si>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</si>
  <si>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</si>
  <si>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</si>
  <si>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</si>
  <si>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</si>
  <si>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</si>
  <si>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</si>
  <si>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</si>
  <si>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</si>
  <si>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</si>
  <si>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</si>
  <si>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</si>
  <si>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</si>
  <si>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</si>
  <si>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</si>
  <si>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</si>
  <si>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</si>
  <si>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</si>
  <si>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</si>
  <si>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</si>
  <si>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</si>
  <si>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</si>
  <si>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</si>
  <si>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</si>
  <si>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</si>
  <si>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</si>
  <si>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</si>
  <si>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</si>
  <si>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</si>
  <si>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</si>
  <si>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</si>
  <si>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</si>
  <si>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</si>
  <si>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</si>
  <si>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</si>
  <si>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</si>
  <si>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</si>
  <si>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</si>
  <si>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</si>
  <si>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</si>
  <si>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</si>
  <si>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</si>
  <si>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</si>
  <si>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</si>
  <si>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</si>
  <si>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</si>
  <si>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</si>
  <si>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</si>
  <si>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</si>
  <si>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</si>
  <si>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</si>
  <si>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</si>
  <si>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</si>
  <si>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</si>
  <si>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</si>
  <si>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</si>
  <si>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</si>
  <si>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</si>
  <si>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</si>
  <si>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</si>
  <si>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</si>
  <si>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</si>
  <si>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</si>
  <si>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</si>
  <si>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</si>
  <si>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</si>
  <si>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</si>
  <si>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</si>
  <si>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</si>
  <si>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</si>
  <si>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</si>
  <si>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</si>
  <si>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</si>
  <si>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</si>
  <si>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</si>
  <si>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</si>
  <si>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</si>
  <si>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</si>
  <si>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</si>
  <si>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</si>
  <si>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</si>
  <si>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</si>
  <si>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</si>
  <si>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</si>
  <si>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</si>
  <si>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</si>
  <si>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</si>
  <si>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</si>
  <si>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</si>
  <si>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</si>
  <si>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</si>
  <si>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</si>
  <si>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</si>
  <si>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</si>
  <si>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</si>
  <si>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</si>
  <si>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</si>
  <si>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</si>
  <si>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</si>
  <si>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</si>
  <si>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</si>
  <si>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</si>
  <si>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</si>
  <si>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</si>
  <si>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</si>
  <si>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</si>
  <si>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</si>
  <si>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</si>
  <si>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</si>
  <si>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</si>
  <si>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</si>
  <si>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</si>
  <si>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</si>
  <si>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</si>
  <si>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</si>
  <si>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</si>
  <si>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</si>
  <si>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</si>
  <si>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</si>
  <si>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</si>
  <si>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</si>
  <si>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</si>
  <si>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</si>
  <si>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</si>
  <si>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</si>
  <si>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</si>
  <si>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</si>
  <si>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</si>
  <si>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</si>
  <si>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</si>
  <si>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</si>
  <si>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</si>
  <si>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</si>
  <si>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</si>
  <si>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</si>
  <si>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</si>
  <si>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</si>
  <si>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</si>
  <si>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</si>
  <si>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</si>
  <si>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</si>
  <si>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</si>
  <si>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</si>
  <si>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</si>
  <si>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</si>
  <si>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</si>
  <si>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</si>
  <si>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</si>
  <si>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</si>
  <si>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</si>
  <si>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</si>
  <si>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</si>
  <si>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</si>
  <si>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</si>
  <si>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</si>
  <si>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</si>
  <si>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</si>
  <si>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</si>
  <si>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</si>
  <si>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</si>
  <si>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</si>
  <si>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</si>
  <si>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</si>
  <si>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</si>
  <si>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</si>
  <si>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</si>
  <si>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</si>
  <si>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</si>
  <si>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</si>
  <si>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</si>
  <si>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</si>
  <si>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</si>
  <si>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</si>
  <si>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</si>
  <si>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</si>
  <si>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</si>
  <si>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</si>
  <si>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</si>
  <si>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</si>
  <si>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</si>
  <si>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</si>
  <si>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</si>
  <si>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</si>
  <si>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</si>
  <si>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</si>
  <si>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</si>
  <si>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</si>
  <si>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</si>
  <si>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</si>
  <si>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</si>
  <si>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</si>
  <si>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</si>
  <si>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</si>
  <si>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</si>
  <si>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</si>
  <si>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</si>
  <si>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</si>
  <si>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</si>
  <si>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</si>
  <si>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</si>
  <si>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</si>
  <si>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</si>
  <si>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</si>
  <si>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</si>
  <si>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</si>
  <si>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</si>
  <si>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</si>
  <si>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</si>
  <si>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</si>
  <si>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</si>
  <si>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</si>
  <si>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</si>
  <si>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</si>
  <si>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</si>
  <si>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</si>
  <si>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</si>
  <si>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</si>
  <si>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</si>
  <si>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</si>
  <si>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</si>
  <si>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</si>
  <si>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</si>
  <si>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</si>
  <si>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</si>
  <si>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</si>
  <si>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</si>
  <si>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</si>
  <si>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</si>
  <si>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</si>
  <si>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</si>
  <si>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</si>
  <si>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</si>
  <si>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</si>
  <si>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</si>
  <si>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</si>
  <si>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</si>
  <si>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</si>
  <si>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</si>
  <si>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</si>
  <si>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</si>
  <si>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</si>
  <si>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</si>
  <si>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</si>
  <si>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</si>
  <si>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</si>
  <si>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</si>
  <si>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</si>
  <si>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</si>
  <si>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</si>
  <si>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</si>
  <si>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</si>
  <si>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</si>
  <si>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</si>
  <si>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</si>
  <si>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</si>
  <si>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</si>
  <si>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</si>
  <si>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</si>
  <si>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</si>
  <si>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</si>
  <si>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</si>
  <si>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</si>
  <si>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</si>
  <si>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</si>
  <si>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</si>
  <si>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</si>
  <si>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</si>
  <si>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</si>
  <si>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</si>
  <si>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</si>
  <si>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</si>
  <si>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</si>
  <si>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</si>
  <si>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</si>
  <si>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</si>
  <si>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</si>
  <si>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</si>
  <si>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</si>
  <si>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</si>
  <si>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</si>
  <si>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</si>
  <si>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</si>
  <si>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</si>
  <si>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</si>
  <si>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</si>
  <si>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</si>
  <si>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</si>
  <si>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</si>
  <si>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</si>
  <si>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</si>
  <si>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</si>
  <si>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</si>
  <si>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</si>
  <si>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</si>
  <si>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</si>
  <si>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</si>
  <si>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</si>
  <si>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</si>
  <si>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</si>
  <si>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</si>
  <si>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</si>
  <si>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</si>
  <si>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</si>
  <si>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</si>
  <si>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</si>
  <si>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</si>
  <si>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</si>
  <si>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</si>
  <si>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</si>
  <si>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</si>
  <si>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</si>
  <si>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</si>
  <si>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</si>
  <si>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</si>
  <si>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</si>
  <si>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</si>
  <si>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</si>
  <si>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</si>
  <si>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</si>
  <si>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</si>
  <si>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</si>
  <si>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</si>
  <si>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</si>
  <si>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</si>
  <si>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</si>
  <si>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</si>
  <si>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</si>
  <si>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</si>
  <si>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</si>
  <si>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</si>
  <si>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</si>
  <si>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</si>
  <si>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</si>
  <si>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</si>
  <si>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</si>
  <si>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</si>
  <si>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</si>
  <si>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</si>
  <si>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</si>
  <si>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</si>
  <si>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</si>
  <si>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</si>
  <si>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</si>
  <si>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</si>
  <si>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</si>
  <si>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</si>
  <si>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</si>
  <si>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</si>
  <si>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</si>
  <si>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</si>
  <si>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</si>
  <si>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</si>
  <si>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</si>
  <si>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</si>
  <si>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</si>
  <si>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</si>
  <si>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</si>
  <si>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</si>
  <si>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</si>
  <si>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</si>
  <si>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</si>
  <si>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</si>
  <si>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</si>
  <si>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</si>
  <si>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</si>
  <si>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</si>
  <si>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</si>
  <si>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</si>
  <si>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</si>
  <si>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</si>
  <si>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</si>
  <si>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</si>
  <si>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</si>
  <si>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</si>
  <si>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</si>
  <si>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</si>
  <si>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</si>
  <si>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</si>
  <si>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</si>
  <si>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</si>
  <si>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</si>
  <si>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</si>
  <si>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</si>
  <si>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</si>
  <si>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</si>
  <si>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</si>
  <si>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</si>
  <si>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</si>
  <si>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</si>
  <si>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</si>
  <si>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</si>
  <si>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</si>
  <si>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</si>
  <si>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</si>
  <si>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</si>
  <si>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</si>
  <si>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</si>
  <si>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</si>
  <si>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</si>
  <si>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</si>
  <si>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</si>
  <si>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</si>
  <si>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</si>
  <si>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</si>
  <si>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</si>
  <si>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</si>
  <si>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</si>
  <si>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</si>
  <si>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</si>
  <si>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</si>
  <si>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</si>
  <si>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</si>
  <si>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</si>
  <si>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</si>
  <si>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</si>
  <si>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</si>
  <si>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</si>
  <si>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</si>
  <si>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</si>
  <si>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</si>
  <si>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</si>
  <si>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</si>
  <si>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</si>
  <si>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</si>
  <si>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</si>
  <si>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</si>
  <si>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</si>
  <si>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</si>
  <si>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</si>
  <si>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</si>
  <si>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</si>
  <si>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</si>
  <si>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</si>
  <si>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</si>
  <si>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</si>
  <si>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</si>
  <si>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</si>
  <si>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</si>
  <si>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</si>
  <si>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</si>
  <si>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</si>
  <si>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</si>
  <si>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</si>
  <si>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</si>
  <si>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</si>
  <si>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</si>
  <si>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</si>
  <si>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</si>
  <si>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</si>
  <si>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</si>
  <si>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</si>
  <si>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</si>
  <si>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</si>
  <si>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</si>
  <si>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</si>
  <si>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</si>
  <si>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</si>
  <si>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</si>
  <si>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</si>
  <si>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</si>
  <si>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</si>
  <si>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</si>
  <si>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</si>
  <si>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</si>
  <si>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</si>
  <si>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</si>
  <si>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</si>
  <si>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</si>
  <si>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</si>
  <si>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</si>
  <si>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</si>
  <si>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</si>
  <si>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</si>
  <si>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</si>
  <si>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</si>
  <si>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</si>
  <si>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</si>
  <si>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</si>
  <si>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</si>
  <si>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</si>
  <si>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</si>
  <si>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</si>
  <si>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</si>
  <si>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</si>
  <si>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</si>
  <si>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</si>
  <si>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</si>
  <si>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</si>
  <si>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</si>
  <si>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</si>
  <si>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</si>
  <si>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</si>
  <si>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</si>
  <si>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</si>
  <si>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</si>
  <si>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</si>
  <si>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</si>
  <si>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</si>
  <si>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</si>
  <si>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</si>
  <si>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</si>
  <si>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</si>
  <si>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</si>
  <si>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</si>
  <si>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</si>
  <si>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</si>
  <si>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</si>
  <si>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</si>
  <si>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</si>
  <si>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</si>
  <si>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</si>
  <si>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</si>
  <si>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</si>
  <si>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</si>
  <si>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</si>
  <si>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</si>
  <si>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</si>
  <si>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</si>
  <si>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</si>
  <si>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</si>
  <si>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</si>
  <si>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</si>
  <si>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</si>
  <si>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</si>
  <si>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</si>
  <si>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</si>
  <si>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</si>
  <si>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</si>
  <si>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</si>
  <si>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</si>
  <si>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</si>
  <si>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</si>
  <si>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</si>
  <si>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</si>
  <si>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</si>
  <si>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</si>
  <si>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</si>
  <si>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</si>
  <si>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</si>
  <si>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</si>
  <si>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</si>
  <si>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</si>
  <si>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</si>
  <si>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</si>
  <si>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</si>
  <si>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</si>
  <si>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</si>
  <si>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</si>
  <si>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</si>
  <si>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</si>
  <si>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</si>
  <si>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</si>
  <si>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</si>
  <si>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</si>
  <si>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</si>
  <si>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</si>
  <si>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</si>
  <si>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</si>
  <si>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</si>
  <si>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</si>
  <si>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</si>
  <si>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</si>
  <si>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</si>
  <si>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</si>
  <si>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</si>
  <si>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</si>
  <si>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</si>
  <si>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</si>
  <si>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</si>
  <si>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</si>
  <si>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</si>
  <si>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</si>
  <si>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</si>
  <si>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</si>
  <si>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</si>
  <si>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</si>
  <si>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</si>
  <si>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</si>
  <si>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</si>
  <si>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</si>
  <si>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</si>
  <si>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</si>
  <si>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</si>
  <si>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</si>
  <si>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</si>
  <si>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</si>
  <si>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</si>
  <si>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</si>
  <si>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</si>
  <si>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</si>
  <si>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</si>
  <si>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</si>
  <si>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</si>
  <si>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</si>
  <si>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</si>
  <si>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</si>
  <si>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</si>
  <si>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</si>
  <si>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</si>
  <si>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</si>
  <si>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</si>
  <si>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</si>
  <si>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</si>
  <si>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</si>
  <si>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</si>
  <si>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</si>
  <si>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</si>
  <si>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</si>
  <si>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</si>
  <si>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</si>
  <si>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</si>
  <si>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</si>
  <si>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</si>
  <si>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</si>
  <si>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</si>
  <si>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</si>
  <si>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</si>
  <si>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</si>
  <si>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</si>
  <si>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</si>
  <si>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</si>
  <si>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</si>
  <si>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</si>
  <si>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</si>
  <si>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</si>
  <si>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</si>
  <si>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</si>
  <si>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</si>
  <si>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</si>
  <si>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</si>
  <si>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</si>
  <si>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</si>
  <si>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</si>
  <si>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</si>
  <si>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</si>
  <si>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</si>
  <si>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</si>
  <si>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</si>
  <si>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</si>
  <si>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</si>
  <si>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</si>
  <si>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</si>
  <si>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</si>
  <si>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</si>
  <si>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</si>
  <si>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</si>
  <si>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</si>
  <si>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</si>
  <si>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</si>
  <si>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</si>
  <si>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</si>
  <si>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</si>
  <si>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</si>
  <si>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</si>
  <si>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</si>
  <si>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</si>
  <si>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</si>
  <si>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</si>
  <si>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</si>
  <si>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</si>
  <si>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</si>
  <si>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</si>
  <si>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</si>
  <si>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</si>
  <si>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</si>
  <si>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</si>
  <si>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</si>
  <si>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</si>
  <si>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</si>
  <si>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</si>
  <si>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</si>
  <si>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</si>
  <si>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</si>
  <si>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</si>
  <si>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</si>
  <si>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</si>
  <si>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</si>
  <si>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</si>
  <si>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</si>
  <si>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</si>
  <si>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</si>
  <si>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</si>
  <si>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</si>
  <si>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</si>
  <si>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</si>
  <si>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</si>
  <si>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</si>
  <si>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</si>
  <si>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</si>
  <si>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</si>
  <si>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</si>
  <si>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</si>
  <si>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</si>
  <si>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</si>
  <si>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</si>
  <si>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</si>
  <si>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</si>
  <si>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</si>
  <si>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</si>
  <si>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</si>
  <si>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</si>
  <si>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</si>
  <si>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</si>
  <si>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</si>
  <si>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</si>
  <si>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</si>
  <si>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</si>
  <si>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</si>
  <si>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</si>
  <si>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</si>
  <si>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</si>
  <si>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</si>
  <si>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</si>
  <si>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</si>
  <si>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</si>
  <si>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</si>
  <si>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</si>
  <si>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</si>
  <si>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</si>
  <si>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</si>
  <si>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</si>
  <si>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</si>
  <si>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</si>
  <si>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</si>
  <si>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</si>
  <si>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</si>
  <si>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</si>
  <si>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</si>
  <si>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</si>
  <si>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</si>
  <si>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</si>
  <si>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</si>
  <si>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</si>
  <si>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</si>
  <si>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</si>
  <si>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</si>
  <si>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</si>
  <si>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</si>
  <si>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</si>
  <si>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</si>
  <si>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</si>
  <si>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</si>
  <si>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</si>
  <si>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</si>
  <si>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</si>
  <si>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</si>
  <si>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</si>
  <si>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</si>
  <si>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</si>
  <si>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</si>
  <si>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</si>
  <si>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</si>
  <si>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</si>
  <si>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</si>
  <si>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</si>
  <si>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</si>
  <si>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</si>
  <si>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</si>
  <si>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</si>
  <si>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</si>
  <si>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</si>
  <si>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</si>
  <si>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</si>
  <si>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</si>
  <si>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</si>
  <si>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</si>
  <si>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</si>
  <si>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</si>
  <si>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</si>
  <si>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</si>
  <si>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</si>
  <si>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</si>
  <si>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</si>
  <si>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</si>
  <si>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</si>
  <si>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</si>
  <si>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</si>
  <si>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</si>
  <si>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</si>
  <si>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</si>
  <si>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</si>
  <si>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</si>
  <si>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</si>
  <si>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</si>
  <si>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</si>
  <si>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</si>
  <si>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</si>
  <si>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</si>
  <si>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</si>
  <si>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</si>
  <si>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</si>
  <si>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</si>
  <si>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</si>
  <si>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</si>
  <si>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</si>
  <si>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</si>
  <si>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</si>
  <si>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</si>
  <si>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</si>
  <si>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</si>
  <si>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</si>
  <si>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</si>
  <si>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</si>
  <si>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</si>
  <si>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</si>
  <si>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</si>
  <si>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</si>
  <si>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</si>
  <si>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</si>
  <si>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</si>
  <si>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</si>
  <si>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</si>
  <si>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</si>
  <si>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</si>
  <si>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</si>
  <si>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</si>
  <si>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</si>
  <si>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</si>
  <si>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</si>
  <si>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</si>
  <si>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</si>
  <si>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</si>
  <si>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</si>
  <si>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</si>
  <si>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</si>
  <si>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</si>
  <si>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</si>
  <si>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</si>
  <si>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</si>
  <si>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</si>
  <si>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</si>
  <si>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</si>
  <si>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</si>
  <si>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</si>
  <si>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</si>
  <si>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</si>
  <si>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</si>
  <si>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</si>
  <si>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</si>
  <si>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</si>
  <si>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</si>
  <si>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</si>
  <si>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</si>
  <si>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</si>
  <si>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</si>
  <si>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</si>
  <si>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</si>
  <si>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</si>
  <si>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</si>
  <si>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</si>
  <si>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</si>
  <si>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</si>
  <si>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</si>
  <si>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</si>
  <si>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</si>
  <si>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</si>
  <si>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</si>
  <si>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</si>
  <si>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</si>
  <si>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</si>
  <si>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</si>
  <si>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</si>
  <si>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</si>
  <si>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</si>
  <si>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</si>
  <si>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</si>
  <si>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</si>
  <si>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</si>
  <si>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</si>
  <si>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</si>
  <si>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</si>
  <si>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</si>
  <si>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</si>
  <si>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</si>
  <si>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</si>
  <si>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</si>
  <si>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</si>
  <si>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</si>
  <si>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</si>
  <si>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</si>
  <si>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</si>
  <si>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</si>
  <si>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</si>
  <si>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</si>
  <si>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</si>
  <si>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</si>
  <si>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</si>
  <si>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</si>
  <si>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</si>
  <si>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</si>
  <si>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</si>
  <si>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</si>
  <si>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</si>
  <si>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</si>
  <si>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</si>
  <si>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</si>
  <si>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</si>
  <si>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</si>
  <si>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</si>
  <si>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</si>
  <si>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</si>
  <si>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</si>
  <si>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</si>
  <si>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</si>
  <si>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</si>
  <si>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</si>
  <si>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</si>
  <si>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</si>
  <si>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</si>
  <si>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</si>
  <si>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</si>
  <si>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</si>
  <si>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</si>
  <si>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</si>
  <si>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</si>
  <si>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</si>
  <si>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</si>
  <si>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</si>
  <si>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</si>
  <si>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</si>
  <si>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</si>
  <si>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</si>
  <si>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</si>
  <si>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</si>
  <si>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</si>
  <si>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</si>
  <si>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</si>
  <si>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</si>
  <si>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</si>
  <si>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</si>
  <si>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</si>
  <si>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</si>
  <si>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</si>
  <si>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</si>
  <si>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</si>
  <si>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</si>
  <si>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</si>
  <si>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</si>
  <si>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</si>
  <si>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</si>
  <si>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</si>
  <si>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</si>
  <si>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</si>
  <si>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</si>
  <si>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</si>
  <si>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</si>
  <si>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</si>
  <si>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</si>
  <si>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</si>
  <si>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</si>
  <si>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</si>
  <si>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</si>
  <si>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</si>
  <si>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</si>
  <si>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</si>
  <si>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</si>
  <si>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</si>
  <si>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</si>
  <si>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</si>
  <si>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</si>
  <si>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</si>
  <si>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</si>
  <si>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</si>
  <si>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</si>
  <si>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</si>
  <si>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</si>
  <si>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</si>
  <si>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</si>
  <si>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</si>
  <si>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</si>
  <si>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</si>
  <si>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</si>
  <si>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</si>
  <si>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</si>
  <si>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</si>
  <si>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</si>
  <si>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</si>
  <si>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</si>
  <si>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</si>
  <si>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</si>
  <si>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</si>
  <si>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</si>
  <si>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</si>
  <si>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</si>
  <si>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</si>
  <si>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</si>
  <si>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</si>
  <si>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</si>
  <si>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</si>
  <si>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</si>
  <si>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</si>
  <si>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</si>
  <si>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</si>
  <si>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</si>
  <si>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</si>
  <si>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</si>
  <si>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</si>
  <si>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</si>
  <si>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</si>
  <si>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</si>
  <si>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</si>
  <si>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</si>
  <si>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</si>
  <si>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</si>
  <si>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</si>
  <si>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</si>
  <si>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</si>
  <si>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</si>
  <si>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</si>
  <si>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</si>
  <si>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</si>
  <si>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</si>
  <si>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</si>
  <si>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</si>
  <si>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</si>
  <si>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</si>
  <si>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</si>
  <si>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</si>
  <si>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</si>
  <si>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</si>
  <si>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</si>
  <si>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</si>
  <si>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</si>
  <si>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</si>
  <si>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</si>
  <si>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</si>
  <si>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</si>
  <si>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</si>
  <si>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</si>
  <si>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</si>
  <si>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</si>
  <si>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</si>
  <si>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</si>
  <si>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</si>
  <si>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</si>
  <si>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</si>
  <si>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</si>
  <si>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</si>
  <si>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</si>
  <si>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</si>
  <si>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</si>
  <si>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</si>
  <si>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</si>
  <si>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</si>
  <si>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</si>
  <si>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</si>
  <si>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</si>
  <si>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</si>
  <si>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</si>
  <si>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</si>
  <si>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</si>
  <si>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</si>
  <si>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</si>
  <si>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</si>
  <si>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</si>
  <si>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</si>
  <si>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</si>
  <si>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</si>
  <si>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</si>
  <si>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</si>
  <si>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</si>
  <si>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</si>
  <si>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</si>
  <si>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</si>
  <si>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</si>
  <si>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</si>
  <si>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</si>
  <si>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</si>
  <si>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</si>
  <si>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</si>
  <si>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</si>
  <si>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</si>
  <si>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</si>
  <si>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</si>
  <si>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</si>
  <si>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</si>
  <si>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</si>
  <si>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</si>
  <si>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</si>
  <si>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</si>
  <si>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</si>
  <si>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</si>
  <si>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</si>
  <si>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</si>
  <si>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</si>
  <si>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</si>
  <si>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</si>
  <si>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</si>
  <si>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</si>
  <si>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</si>
  <si>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</si>
  <si>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</si>
  <si>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</si>
  <si>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</si>
  <si>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</si>
  <si>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</si>
  <si>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</si>
  <si>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</si>
  <si>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</si>
  <si>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</si>
  <si>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</si>
  <si>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</si>
  <si>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</si>
  <si>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</si>
  <si>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</si>
  <si>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</si>
  <si>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</si>
  <si>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</si>
  <si>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</si>
  <si>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</si>
  <si>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</si>
  <si>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</si>
  <si>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</si>
  <si>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</si>
  <si>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</si>
  <si>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</si>
  <si>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</si>
  <si>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</si>
  <si>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</si>
  <si>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</si>
  <si>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</si>
  <si>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</si>
  <si>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</si>
  <si>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</si>
  <si>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</si>
  <si>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</si>
  <si>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</si>
  <si>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</si>
  <si>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</si>
  <si>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</si>
  <si>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</si>
  <si>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</si>
  <si>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</si>
  <si>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</si>
  <si>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</si>
  <si>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</si>
  <si>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</si>
  <si>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</si>
  <si>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</si>
  <si>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</si>
  <si>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</si>
  <si>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</si>
  <si>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</si>
  <si>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</si>
  <si>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</si>
  <si>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</si>
  <si>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</si>
  <si>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</si>
  <si>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</si>
  <si>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</si>
  <si>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</si>
  <si>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</si>
  <si>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</si>
  <si>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</si>
  <si>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</si>
  <si>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</si>
  <si>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</si>
  <si>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</si>
  <si>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</si>
  <si>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</si>
  <si>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</si>
  <si>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</si>
  <si>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</si>
  <si>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</si>
  <si>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</si>
  <si>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</si>
  <si>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</si>
  <si>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</si>
  <si>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</si>
  <si>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</si>
  <si>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</si>
  <si>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</si>
  <si>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</si>
  <si>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</si>
  <si>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</si>
  <si>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</si>
  <si>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</si>
  <si>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</si>
  <si>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</si>
  <si>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</si>
  <si>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</si>
  <si>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</si>
  <si>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</si>
  <si>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</si>
  <si>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</si>
  <si>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</si>
  <si>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</si>
  <si>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</si>
  <si>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</si>
  <si>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</si>
  <si>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</si>
  <si>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</si>
  <si>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</si>
  <si>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</si>
  <si>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</si>
  <si>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</si>
  <si>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</si>
  <si>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</si>
  <si>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</si>
  <si>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</si>
  <si>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</si>
  <si>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</si>
  <si>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</si>
  <si>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</si>
  <si>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</si>
  <si>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</si>
  <si>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</si>
  <si>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</si>
  <si>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</si>
  <si>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</si>
  <si>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</si>
  <si>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</si>
  <si>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</si>
  <si>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</si>
  <si>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</si>
  <si>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</si>
  <si>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</si>
  <si>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</si>
  <si>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</si>
  <si>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</si>
  <si>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</si>
  <si>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</si>
  <si>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</si>
  <si>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</si>
  <si>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</si>
  <si>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</si>
  <si>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</si>
  <si>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</si>
  <si>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</si>
  <si>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</si>
  <si>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</si>
  <si>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</si>
  <si>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</si>
  <si>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</si>
  <si>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</si>
  <si>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</si>
  <si>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</si>
  <si>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</si>
  <si>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</si>
  <si>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</si>
  <si>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</si>
  <si>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</si>
  <si>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</si>
  <si>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</si>
  <si>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</si>
  <si>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</si>
  <si>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</si>
  <si>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</si>
  <si>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</si>
  <si>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</si>
  <si>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</si>
  <si>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</si>
  <si>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</si>
  <si>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</si>
  <si>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</si>
  <si>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</si>
  <si>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</si>
  <si>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</si>
  <si>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</si>
  <si>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</si>
  <si>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</si>
  <si>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</si>
  <si>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</si>
  <si>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</si>
  <si>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</si>
  <si>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</si>
  <si>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</si>
  <si>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</si>
  <si>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</si>
  <si>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</si>
  <si>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</si>
  <si>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</si>
  <si>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</si>
  <si>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</si>
  <si>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</si>
  <si>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</si>
  <si>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</si>
  <si>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</si>
  <si>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</si>
  <si>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</si>
  <si>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</si>
  <si>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</si>
  <si>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</si>
  <si>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</si>
  <si>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</si>
  <si>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</si>
  <si>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</si>
  <si>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</si>
  <si>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</si>
  <si>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</si>
  <si>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</si>
  <si>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</si>
  <si>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</si>
  <si>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</si>
  <si>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</si>
  <si>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</si>
  <si>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</si>
  <si>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</si>
  <si>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</si>
  <si>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</si>
  <si>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</si>
  <si>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</si>
  <si>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</si>
  <si>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</si>
  <si>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</si>
  <si>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</si>
  <si>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</si>
  <si>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</si>
  <si>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</si>
  <si>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</si>
  <si>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</si>
  <si>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</si>
  <si>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</si>
  <si>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</si>
  <si>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</si>
  <si>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</si>
  <si>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</si>
  <si>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</si>
  <si>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</si>
  <si>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</si>
  <si>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</si>
  <si>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</si>
  <si>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</si>
  <si>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</si>
  <si>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</si>
  <si>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</si>
  <si>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</si>
  <si>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</si>
  <si>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</si>
  <si>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</si>
  <si>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</si>
  <si>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</si>
  <si>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</si>
  <si>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</si>
  <si>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</si>
  <si>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</si>
  <si>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</si>
  <si>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</si>
  <si>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</si>
  <si>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</si>
  <si>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</si>
  <si>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</si>
  <si>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</si>
  <si>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</si>
  <si>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</si>
  <si>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</si>
  <si>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</si>
  <si>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</si>
  <si>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</si>
  <si>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</si>
  <si>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</si>
  <si>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</si>
  <si>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</si>
  <si>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</si>
  <si>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</si>
  <si>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</si>
  <si>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</si>
  <si>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</si>
  <si>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</si>
  <si>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</si>
  <si>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</si>
  <si>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</si>
  <si>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</si>
  <si>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</si>
  <si>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</si>
  <si>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</si>
  <si>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</si>
  <si>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</si>
  <si>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</si>
  <si>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</si>
  <si>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</si>
  <si>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</si>
  <si>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</si>
  <si>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</si>
  <si>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</si>
  <si>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</si>
  <si>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</si>
  <si>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</si>
  <si>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</si>
  <si>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</si>
  <si>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</si>
  <si>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</si>
  <si>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</si>
  <si>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</si>
  <si>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</si>
  <si>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</si>
  <si>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</si>
  <si>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</si>
  <si>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</si>
  <si>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</si>
  <si>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</si>
  <si>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</si>
  <si>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</si>
  <si>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</si>
  <si>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</si>
  <si>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</si>
  <si>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</si>
  <si>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</si>
  <si>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</si>
  <si>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</si>
  <si>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</si>
  <si>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</si>
  <si>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</si>
  <si>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</si>
  <si>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</si>
  <si>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</si>
  <si>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</si>
  <si>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</si>
  <si>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</si>
  <si>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</si>
  <si>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</si>
  <si>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</si>
  <si>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</si>
  <si>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</si>
  <si>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</si>
  <si>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</si>
  <si>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</si>
  <si>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</si>
  <si>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</si>
  <si>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</si>
  <si>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</si>
  <si>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</si>
  <si>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</si>
  <si>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</si>
  <si>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</si>
  <si>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</si>
  <si>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</si>
  <si>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</si>
  <si>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</si>
  <si>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</si>
  <si>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</si>
  <si>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</si>
  <si>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</si>
  <si>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</si>
  <si>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</si>
  <si>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</si>
  <si>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</si>
  <si>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</si>
  <si>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</si>
  <si>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</si>
  <si>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</si>
  <si>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</si>
  <si>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</si>
  <si>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</si>
  <si>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</si>
  <si>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</si>
  <si>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</si>
  <si>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</si>
  <si>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</si>
  <si>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</si>
  <si>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</si>
  <si>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</si>
  <si>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</si>
  <si>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</si>
  <si>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</si>
  <si>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</si>
  <si>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</si>
  <si>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</si>
  <si>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</si>
  <si>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</si>
  <si>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</si>
  <si>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</si>
  <si>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</si>
  <si>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</si>
  <si>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</si>
  <si>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</si>
  <si>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</si>
  <si>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</si>
  <si>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</si>
  <si>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</si>
  <si>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</si>
  <si>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</si>
  <si>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</si>
  <si>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</si>
  <si>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</si>
  <si>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</si>
  <si>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</si>
  <si>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</si>
  <si>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</si>
  <si>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</si>
  <si>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</si>
  <si>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</si>
  <si>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</si>
  <si>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</si>
  <si>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</si>
  <si>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</si>
  <si>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</si>
  <si>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</si>
  <si>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</si>
  <si>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</si>
  <si>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</si>
  <si>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</si>
  <si>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</si>
  <si>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</si>
  <si>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</si>
  <si>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</si>
  <si>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</si>
  <si>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</si>
  <si>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</si>
  <si>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</si>
  <si>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</si>
  <si>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</si>
  <si>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</si>
  <si>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</si>
  <si>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</si>
  <si>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</si>
  <si>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</si>
  <si>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</si>
  <si>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</si>
  <si>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</si>
  <si>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</si>
  <si>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</si>
  <si>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</si>
  <si>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</si>
  <si>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</si>
  <si>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</si>
  <si>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</si>
  <si>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</si>
  <si>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</si>
  <si>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</si>
  <si>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</si>
  <si>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</si>
  <si>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</si>
  <si>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</si>
  <si>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</si>
  <si>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</si>
  <si>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</si>
  <si>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</si>
  <si>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</si>
  <si>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</si>
  <si>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</si>
  <si>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</si>
  <si>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</si>
  <si>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</si>
  <si>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</si>
  <si>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</si>
  <si>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</si>
  <si>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</si>
  <si>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</si>
  <si>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</si>
  <si>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</si>
  <si>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</si>
  <si>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</si>
  <si>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</si>
  <si>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</si>
  <si>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</si>
  <si>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</si>
  <si>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</si>
  <si>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</si>
  <si>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</si>
  <si>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</si>
  <si>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</si>
  <si>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</si>
  <si>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</si>
  <si>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</si>
  <si>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</si>
  <si>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</si>
  <si>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</si>
  <si>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</si>
  <si>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</si>
  <si>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</si>
  <si>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</si>
  <si>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</si>
  <si>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</si>
  <si>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</si>
  <si>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</si>
  <si>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</si>
  <si>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</si>
  <si>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</si>
  <si>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</si>
  <si>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</si>
  <si>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</si>
  <si>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</si>
  <si>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</si>
  <si>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</si>
  <si>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</si>
  <si>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</si>
  <si>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</si>
  <si>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</si>
  <si>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</si>
  <si>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</si>
  <si>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</si>
  <si>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</si>
  <si>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</si>
  <si>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</si>
  <si>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</si>
  <si>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</si>
  <si>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</si>
  <si>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</si>
  <si>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</si>
  <si>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</si>
  <si>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</si>
  <si>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</si>
  <si>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</si>
  <si>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</si>
  <si>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</si>
  <si>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</si>
  <si>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</si>
  <si>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</si>
  <si>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</si>
  <si>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</si>
  <si>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</si>
  <si>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</si>
  <si>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</si>
  <si>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</si>
  <si>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</si>
  <si>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</si>
  <si>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</si>
  <si>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</si>
  <si>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</si>
  <si>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</si>
  <si>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</si>
  <si>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</si>
  <si>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</si>
  <si>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</si>
  <si>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</si>
  <si>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</si>
  <si>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</si>
  <si>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</si>
  <si>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</si>
  <si>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</si>
  <si>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</si>
  <si>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</si>
  <si>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</si>
  <si>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</si>
  <si>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</si>
  <si>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</si>
  <si>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</si>
  <si>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</si>
  <si>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</si>
  <si>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</si>
  <si>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</si>
  <si>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</si>
  <si>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</si>
  <si>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</si>
  <si>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</si>
  <si>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</si>
  <si>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</si>
  <si>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</si>
  <si>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</si>
  <si>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</si>
  <si>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</si>
  <si>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</si>
  <si>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</si>
  <si>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</si>
  <si>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</si>
  <si>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</si>
  <si>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</si>
  <si>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</si>
  <si>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</si>
  <si>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</si>
  <si>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</si>
  <si>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</si>
  <si>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</si>
  <si>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</si>
  <si>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</si>
  <si>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</si>
  <si>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</si>
  <si>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</si>
  <si>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</si>
  <si>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</si>
  <si>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</si>
  <si>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</si>
  <si>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</si>
  <si>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</si>
  <si>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</si>
  <si>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</si>
  <si>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</si>
  <si>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</si>
  <si>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</si>
  <si>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</si>
  <si>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</si>
  <si>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</si>
  <si>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</si>
  <si>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</si>
  <si>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</si>
  <si>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</si>
  <si>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</si>
  <si>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</si>
  <si>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</si>
  <si>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</si>
  <si>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</si>
  <si>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</si>
  <si>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</si>
  <si>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</si>
  <si>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</si>
  <si>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</si>
  <si>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</si>
  <si>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</si>
  <si>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</si>
  <si>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</si>
  <si>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</si>
  <si>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</si>
  <si>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</si>
  <si>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</si>
  <si>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</si>
  <si>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</si>
  <si>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</si>
  <si>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</si>
  <si>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</si>
  <si>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</si>
  <si>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</si>
  <si>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</si>
  <si>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</si>
  <si>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</si>
  <si>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</si>
  <si>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</si>
  <si>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</si>
  <si>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</si>
  <si>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</si>
  <si>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</si>
  <si>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</si>
  <si>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</si>
  <si>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</si>
  <si>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</si>
  <si>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</si>
  <si>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</si>
  <si>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</si>
  <si>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</si>
  <si>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</si>
  <si>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</si>
  <si>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</si>
  <si>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</si>
  <si>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</si>
  <si>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</si>
  <si>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</si>
  <si>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</si>
  <si>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</si>
  <si>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</si>
  <si>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</si>
  <si>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</si>
  <si>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</si>
  <si>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</si>
  <si>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</si>
  <si>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</si>
  <si>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</si>
  <si>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</si>
  <si>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</si>
  <si>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</si>
  <si>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</si>
  <si>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</si>
  <si>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</si>
  <si>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</si>
  <si>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</si>
  <si>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</si>
  <si>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</si>
  <si>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</si>
  <si>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</si>
  <si>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</si>
  <si>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</si>
  <si>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</si>
  <si>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</si>
  <si>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</si>
  <si>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</si>
  <si>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</si>
  <si>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</si>
  <si>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</si>
  <si>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</si>
  <si>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</si>
  <si>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</si>
  <si>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</si>
  <si>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</si>
  <si>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</si>
  <si>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</si>
  <si>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</si>
  <si>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</si>
  <si>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</si>
  <si>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</si>
  <si>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</si>
  <si>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</si>
  <si>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</si>
  <si>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</si>
  <si>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</si>
  <si>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</si>
  <si>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</si>
  <si>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</si>
  <si>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</si>
  <si>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</si>
  <si>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</si>
  <si>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</si>
  <si>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</si>
  <si>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</si>
  <si>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</si>
  <si>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</si>
  <si>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</si>
  <si>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</si>
  <si>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</si>
  <si>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</si>
  <si>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</si>
  <si>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</si>
  <si>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</si>
  <si>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</si>
  <si>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</si>
  <si>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</si>
  <si>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</si>
  <si>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</si>
  <si>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</si>
  <si>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</si>
  <si>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</si>
  <si>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</si>
  <si>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</si>
  <si>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</si>
  <si>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</si>
  <si>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</si>
  <si>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</si>
  <si>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</si>
  <si>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</si>
  <si>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</si>
  <si>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</si>
  <si>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</si>
  <si>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</si>
  <si>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</si>
  <si>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</si>
  <si>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</si>
  <si>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</si>
  <si>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</si>
  <si>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</si>
  <si>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</si>
  <si>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</si>
  <si>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</si>
  <si>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</si>
  <si>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</si>
  <si>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</si>
  <si>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</si>
  <si>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</si>
  <si>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</si>
  <si>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</si>
  <si>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</si>
  <si>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</si>
  <si>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</si>
  <si>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</si>
  <si>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</si>
  <si>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</si>
  <si>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</si>
  <si>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</si>
  <si>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</si>
  <si>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</si>
  <si>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</si>
  <si>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</si>
  <si>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</si>
  <si>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</si>
  <si>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</si>
  <si>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</si>
  <si>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</si>
  <si>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</si>
  <si>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</si>
  <si>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</si>
  <si>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</si>
  <si>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</si>
  <si>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</si>
  <si>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</si>
  <si>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</si>
  <si>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</si>
  <si>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</si>
  <si>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</si>
  <si>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</si>
  <si>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</si>
  <si>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</si>
  <si>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</si>
  <si>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</si>
  <si>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</si>
  <si>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</si>
  <si>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</si>
  <si>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</si>
  <si>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</si>
  <si>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</si>
  <si>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</si>
  <si>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</si>
  <si>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</si>
  <si>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</si>
  <si>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</si>
  <si>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</si>
  <si>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</si>
  <si>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</si>
  <si>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</si>
  <si>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</si>
  <si>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</si>
  <si>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</si>
  <si>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</si>
  <si>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</si>
  <si>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</si>
  <si>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</si>
  <si>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</si>
  <si>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</si>
  <si>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</si>
  <si>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</si>
  <si>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</si>
  <si>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</si>
  <si>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</si>
  <si>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</si>
  <si>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</si>
  <si>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</si>
  <si>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</si>
  <si>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</si>
  <si>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</si>
  <si>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</si>
  <si>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</si>
  <si>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</si>
  <si>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</si>
  <si>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</si>
  <si>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</si>
  <si>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</si>
  <si>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</si>
  <si>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</si>
  <si>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</si>
  <si>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</si>
  <si>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</si>
  <si>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</si>
  <si>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</si>
  <si>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</si>
  <si>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</si>
  <si>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</si>
  <si>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</si>
  <si>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</si>
  <si>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</si>
  <si>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</si>
  <si>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</si>
  <si>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</si>
  <si>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</si>
  <si>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</si>
  <si>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</si>
  <si>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</si>
  <si>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</si>
  <si>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</si>
  <si>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</si>
  <si>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</si>
  <si>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</si>
  <si>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</si>
  <si>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</si>
  <si>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</si>
  <si>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</si>
  <si>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</si>
  <si>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</si>
  <si>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</si>
  <si>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</si>
  <si>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</si>
  <si>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</si>
  <si>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</si>
  <si>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</si>
  <si>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</si>
  <si>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</si>
  <si>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</si>
  <si>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</si>
  <si>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</si>
  <si>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</si>
  <si>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</si>
  <si>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</si>
  <si>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</si>
  <si>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</si>
  <si>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</si>
  <si>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</si>
  <si>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</si>
  <si>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</si>
  <si>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</si>
  <si>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</si>
  <si>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</si>
  <si>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</si>
  <si>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</si>
  <si>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</si>
  <si>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</si>
  <si>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</si>
  <si>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</si>
  <si>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</si>
  <si>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</si>
  <si>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</si>
  <si>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</si>
  <si>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</si>
  <si>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</si>
  <si>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</si>
  <si>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</si>
  <si>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</si>
  <si>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</si>
  <si>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</si>
  <si>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</si>
  <si>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</si>
  <si>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</si>
  <si>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</si>
  <si>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</si>
  <si>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</si>
  <si>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</si>
  <si>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</si>
  <si>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</si>
  <si>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</si>
  <si>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</si>
  <si>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</si>
  <si>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</si>
  <si>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</si>
  <si>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</si>
  <si>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</si>
  <si>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</si>
  <si>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</si>
  <si>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</si>
  <si>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</si>
  <si>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</si>
  <si>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</si>
  <si>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</si>
  <si>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</si>
  <si>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</si>
  <si>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</si>
  <si>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</si>
  <si>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</si>
  <si>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</si>
  <si>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</si>
  <si>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</si>
  <si>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</si>
  <si>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</si>
  <si>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</si>
  <si>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</si>
  <si>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</si>
  <si>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</si>
  <si>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</si>
  <si>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</si>
  <si>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</si>
  <si>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</si>
  <si>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</si>
  <si>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</si>
  <si>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</si>
  <si>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</si>
  <si>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</si>
  <si>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</si>
  <si>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</si>
  <si>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</si>
  <si>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</si>
  <si>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</si>
  <si>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</si>
  <si>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</si>
  <si>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</si>
  <si>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</si>
  <si>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</si>
  <si>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</si>
  <si>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</si>
  <si>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</si>
  <si>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</si>
  <si>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</si>
  <si>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</si>
  <si>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</si>
  <si>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</si>
  <si>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</si>
  <si>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</si>
  <si>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</si>
  <si>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</si>
  <si>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</si>
  <si>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</si>
  <si>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</si>
  <si>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</si>
  <si>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</si>
  <si>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</si>
  <si>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</si>
  <si>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</si>
  <si>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</si>
  <si>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</si>
  <si>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</si>
  <si>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</si>
  <si>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</si>
  <si>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</si>
  <si>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</si>
  <si>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</si>
  <si>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</si>
  <si>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</si>
  <si>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</si>
  <si>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</si>
  <si>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</si>
  <si>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</si>
  <si>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</si>
  <si>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</si>
  <si>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</si>
  <si>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</si>
  <si>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</si>
  <si>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</si>
  <si>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</si>
  <si>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</si>
  <si>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</si>
  <si>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</si>
  <si>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</si>
  <si>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</si>
  <si>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</si>
  <si>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</si>
  <si>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</si>
  <si>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</si>
  <si>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</si>
  <si>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</si>
  <si>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</si>
  <si>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</si>
  <si>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</si>
  <si>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</si>
  <si>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</si>
  <si>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</si>
  <si>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</si>
  <si>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</si>
  <si>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</si>
  <si>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</si>
  <si>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</si>
  <si>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</si>
  <si>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</si>
  <si>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</si>
  <si>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</si>
  <si>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</si>
  <si>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</si>
  <si>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</si>
  <si>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</si>
  <si>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</si>
  <si>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</si>
  <si>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</si>
  <si>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</si>
  <si>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</si>
  <si>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</si>
  <si>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</si>
  <si>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</si>
  <si>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</si>
  <si>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</si>
  <si>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</si>
  <si>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</si>
  <si>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</si>
  <si>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</si>
  <si>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</si>
  <si>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</si>
  <si>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</si>
  <si>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</si>
  <si>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</si>
  <si>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</si>
  <si>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</si>
  <si>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</si>
  <si>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</si>
  <si>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</si>
  <si>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</si>
  <si>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</si>
  <si>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</si>
  <si>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</si>
  <si>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</si>
  <si>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</si>
  <si>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</si>
  <si>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</si>
  <si>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</si>
  <si>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</si>
  <si>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</si>
  <si>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</si>
  <si>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</si>
  <si>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</si>
  <si>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</si>
  <si>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</si>
  <si>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</si>
  <si>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</si>
  <si>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</si>
  <si>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</si>
  <si>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</si>
  <si>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</si>
  <si>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</si>
  <si>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</si>
  <si>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</si>
  <si>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</si>
  <si>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</si>
  <si>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</si>
  <si>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</si>
  <si>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</si>
  <si>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</si>
  <si>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</si>
  <si>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</si>
  <si>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</si>
  <si>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</si>
  <si>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</si>
  <si>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</si>
  <si>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</si>
  <si>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</si>
  <si>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</si>
  <si>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</si>
  <si>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</si>
  <si>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</si>
  <si>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</si>
  <si>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</si>
  <si>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</si>
  <si>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</si>
  <si>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</si>
  <si>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</si>
  <si>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</si>
  <si>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</si>
  <si>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</si>
  <si>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</si>
  <si>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</si>
  <si>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</si>
  <si>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</si>
  <si>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</si>
  <si>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</si>
  <si>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</si>
  <si>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</si>
  <si>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</si>
  <si>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</si>
  <si>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</si>
  <si>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</si>
  <si>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</si>
  <si>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</si>
  <si>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</si>
  <si>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</si>
  <si>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</si>
  <si>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</si>
  <si>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</si>
  <si>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</si>
  <si>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</si>
  <si>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</si>
  <si>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</si>
  <si>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</si>
  <si>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</si>
  <si>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</si>
  <si>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</si>
  <si>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</si>
  <si>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</si>
  <si>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</si>
  <si>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</si>
  <si>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</si>
  <si>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</si>
  <si>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</si>
  <si>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</si>
  <si>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</si>
  <si>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</si>
  <si>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</si>
  <si>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</si>
  <si>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</si>
  <si>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</si>
  <si>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</si>
  <si>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</si>
  <si>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</si>
  <si>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</si>
  <si>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</si>
  <si>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</si>
  <si>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</si>
  <si>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</si>
  <si>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</si>
  <si>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</si>
  <si>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</si>
  <si>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</si>
  <si>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</si>
  <si>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</si>
  <si>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</si>
  <si>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</si>
  <si>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</si>
  <si>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</si>
  <si>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</si>
  <si>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</si>
  <si>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</si>
  <si>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</si>
  <si>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</si>
  <si>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</si>
  <si>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</si>
  <si>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</si>
  <si>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</si>
  <si>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</si>
  <si>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</si>
  <si>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</si>
  <si>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</si>
  <si>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</si>
  <si>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</si>
  <si>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</si>
  <si>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</si>
  <si>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</si>
  <si>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</si>
  <si>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</si>
  <si>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</si>
  <si>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</si>
  <si>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</si>
  <si>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</si>
  <si>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</si>
  <si>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</si>
  <si>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</si>
  <si>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</si>
  <si>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</si>
  <si>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</si>
  <si>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</si>
  <si>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</si>
  <si>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</si>
  <si>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</si>
  <si>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</si>
  <si>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</si>
  <si>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</si>
  <si>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</si>
  <si>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</si>
  <si>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</si>
  <si>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</si>
  <si>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</si>
  <si>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</si>
  <si>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</si>
  <si>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</si>
  <si>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</si>
  <si>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</si>
  <si>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</si>
  <si>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</si>
  <si>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</si>
  <si>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</si>
  <si>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</si>
  <si>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</si>
  <si>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</si>
  <si>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</si>
  <si>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</si>
  <si>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</si>
  <si>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</si>
  <si>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</si>
  <si>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</si>
  <si>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</si>
  <si>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</si>
  <si>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</si>
  <si>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</si>
  <si>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</si>
  <si>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</si>
  <si>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</si>
  <si>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</si>
  <si>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</si>
  <si>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</si>
  <si>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</si>
  <si>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</si>
  <si>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</si>
  <si>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</si>
  <si>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</si>
  <si>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</si>
  <si>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</si>
  <si>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</si>
  <si>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</si>
  <si>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</si>
  <si>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</si>
  <si>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</si>
  <si>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</si>
  <si>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</si>
  <si>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</si>
  <si>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</si>
  <si>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</si>
  <si>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</si>
  <si>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</si>
  <si>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</si>
  <si>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</si>
  <si>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</si>
  <si>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</si>
  <si>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</si>
  <si>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</si>
  <si>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</si>
  <si>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</si>
  <si>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</si>
  <si>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</si>
  <si>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</si>
  <si>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</si>
  <si>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</si>
  <si>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</si>
  <si>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</si>
  <si>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</si>
  <si>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</si>
  <si>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</si>
  <si>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</si>
  <si>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</si>
  <si>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</si>
  <si>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</si>
  <si>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</si>
  <si>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</si>
  <si>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</si>
  <si>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</si>
  <si>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</si>
  <si>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</si>
  <si>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</si>
  <si>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</si>
  <si>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</si>
  <si>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</si>
  <si>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</si>
  <si>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</si>
  <si>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</si>
  <si>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</si>
  <si>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</si>
  <si>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</si>
  <si>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</si>
  <si>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</si>
  <si>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</si>
  <si>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</si>
  <si>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</si>
  <si>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</si>
  <si>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</si>
  <si>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</si>
  <si>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</si>
  <si>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</si>
  <si>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</si>
  <si>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</si>
  <si>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</si>
  <si>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</si>
  <si>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</si>
  <si>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</si>
  <si>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</si>
  <si>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</si>
  <si>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</si>
  <si>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</si>
  <si>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</si>
  <si>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</si>
  <si>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</si>
  <si>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</si>
  <si>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</si>
  <si>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</si>
  <si>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</si>
  <si>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</si>
  <si>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</si>
  <si>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</si>
  <si>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</si>
  <si>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</si>
  <si>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</si>
  <si>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</si>
  <si>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</si>
  <si>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</si>
  <si>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</si>
  <si>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</si>
  <si>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</si>
  <si>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</si>
  <si>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</si>
  <si>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</si>
  <si>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</si>
  <si>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</si>
  <si>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</si>
  <si>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</si>
  <si>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</si>
  <si>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</si>
  <si>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</si>
  <si>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</si>
  <si>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</si>
  <si>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</si>
  <si>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</si>
  <si>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</si>
  <si>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</si>
  <si>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</si>
  <si>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</si>
  <si>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</si>
  <si>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</si>
  <si>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</si>
  <si>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</si>
  <si>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</si>
  <si>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</si>
  <si>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</si>
  <si>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</si>
  <si>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</si>
  <si>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</si>
  <si>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</si>
  <si>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</si>
  <si>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</si>
  <si>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</si>
  <si>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</si>
  <si>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</si>
  <si>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</si>
  <si>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</si>
  <si>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</si>
  <si>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</si>
  <si>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</si>
  <si>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</si>
  <si>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</si>
  <si>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</si>
  <si>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</si>
  <si>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</si>
  <si>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</si>
  <si>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</si>
  <si>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</si>
  <si>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</si>
  <si>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</si>
  <si>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</si>
  <si>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</si>
  <si>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</si>
  <si>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</si>
  <si>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</si>
  <si>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</si>
  <si>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</si>
  <si>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</si>
  <si>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</si>
  <si>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</si>
  <si>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</si>
  <si>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</si>
  <si>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</si>
  <si>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</si>
  <si>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</si>
  <si>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</si>
  <si>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</si>
  <si>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</si>
  <si>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</si>
  <si>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</si>
  <si>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</si>
  <si>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</si>
  <si>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</si>
  <si>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</si>
  <si>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</si>
  <si>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</si>
  <si>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</si>
  <si>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</si>
  <si>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</si>
  <si>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</si>
  <si>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</si>
  <si>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</si>
  <si>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</si>
  <si>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</si>
  <si>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</si>
  <si>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</si>
  <si>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</si>
  <si>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</si>
  <si>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</si>
  <si>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</si>
  <si>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</si>
  <si>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</si>
  <si>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</si>
  <si>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</si>
  <si>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</si>
  <si>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</si>
  <si>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</si>
  <si>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</si>
  <si>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</si>
  <si>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</si>
  <si>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</si>
  <si>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</si>
  <si>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</si>
  <si>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</si>
  <si>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</si>
  <si>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</si>
  <si>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</si>
  <si>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</si>
  <si>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</si>
  <si>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</si>
  <si>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</si>
  <si>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</si>
  <si>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</si>
  <si>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</si>
  <si>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</si>
  <si>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</si>
  <si>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</si>
  <si>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</si>
  <si>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</si>
  <si>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</si>
  <si>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</si>
  <si>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</si>
  <si>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</si>
  <si>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</si>
  <si>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</si>
  <si>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</si>
  <si>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</si>
  <si>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</si>
  <si>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</si>
  <si>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</si>
  <si>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</si>
  <si>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</si>
  <si>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</si>
  <si>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</si>
  <si>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</si>
  <si>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</si>
  <si>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</si>
  <si>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</si>
  <si>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</si>
  <si>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</si>
  <si>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</si>
  <si>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</si>
  <si>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</si>
  <si>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</si>
  <si>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</si>
  <si>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</si>
  <si>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</si>
  <si>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</si>
  <si>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</si>
  <si>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</si>
  <si>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</si>
  <si>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</si>
  <si>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</si>
  <si>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</si>
  <si>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</si>
  <si>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</si>
  <si>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</si>
  <si>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</si>
  <si>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</si>
  <si>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</si>
  <si>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</si>
  <si>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</si>
  <si>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</si>
  <si>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</si>
  <si>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</si>
  <si>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</si>
  <si>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</si>
  <si>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</si>
  <si>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</si>
  <si>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</si>
  <si>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</si>
  <si>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</si>
  <si>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</si>
  <si>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</si>
  <si>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</si>
  <si>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</si>
  <si>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</si>
  <si>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</si>
  <si>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</si>
  <si>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</si>
  <si>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</si>
  <si>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</si>
  <si>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</si>
  <si>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</si>
  <si>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</si>
  <si>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</si>
  <si>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</si>
  <si>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</si>
  <si>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</si>
  <si>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</si>
  <si>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</si>
  <si>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</si>
  <si>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</si>
  <si>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</si>
  <si>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</si>
  <si>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</si>
  <si>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</si>
  <si>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</si>
  <si>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</si>
  <si>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</si>
  <si>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</si>
  <si>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</si>
  <si>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</si>
  <si>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</si>
  <si>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</si>
  <si>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</si>
  <si>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</si>
  <si>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</si>
  <si>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</si>
  <si>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</si>
  <si>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</si>
  <si>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</si>
  <si>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</si>
  <si>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</si>
  <si>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</si>
  <si>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</si>
  <si>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</si>
  <si>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</si>
  <si>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</si>
  <si>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</si>
  <si>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</si>
  <si>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</si>
  <si>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</si>
  <si>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</si>
  <si>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</si>
  <si>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</si>
  <si>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</si>
  <si>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</si>
  <si>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</si>
  <si>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</si>
  <si>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</si>
  <si>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</si>
  <si>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</si>
  <si>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</si>
  <si>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</si>
  <si>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</si>
  <si>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</si>
  <si>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</si>
  <si>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</si>
  <si>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</si>
  <si>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</si>
  <si>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</si>
  <si>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</si>
  <si>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</si>
  <si>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</si>
  <si>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</si>
  <si>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</si>
  <si>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</si>
  <si>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</si>
  <si>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</si>
  <si>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</si>
  <si>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</si>
  <si>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</si>
  <si>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</si>
  <si>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</si>
  <si>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</si>
  <si>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</si>
  <si>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</si>
  <si>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</si>
  <si>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</si>
  <si>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</si>
  <si>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</si>
  <si>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</si>
  <si>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</si>
  <si>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</si>
  <si>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</si>
  <si>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</si>
  <si>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</si>
  <si>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</si>
  <si>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</si>
  <si>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</si>
  <si>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</si>
  <si>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</si>
  <si>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</si>
  <si>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</si>
  <si>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</si>
  <si>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</si>
  <si>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</si>
  <si>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</si>
  <si>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</si>
  <si>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</si>
  <si>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</si>
  <si>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</si>
  <si>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</si>
  <si>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</si>
  <si>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</si>
  <si>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</si>
  <si>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</si>
  <si>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</si>
  <si>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</si>
  <si>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</si>
  <si>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</si>
  <si>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</si>
  <si>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</si>
  <si>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</si>
  <si>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</si>
  <si>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</si>
  <si>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</si>
  <si>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</si>
  <si>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</si>
  <si>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</si>
  <si>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</si>
  <si>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</si>
  <si>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</si>
  <si>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</si>
  <si>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</si>
  <si>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</si>
  <si>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</si>
  <si>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</si>
  <si>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</si>
  <si>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</si>
  <si>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</si>
  <si>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</si>
  <si>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</si>
  <si>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</si>
  <si>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</si>
  <si>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</si>
  <si>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</si>
  <si>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</si>
  <si>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</si>
  <si>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</si>
  <si>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</si>
  <si>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</si>
  <si>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</si>
  <si>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</si>
  <si>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</si>
  <si>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</si>
  <si>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</si>
  <si>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</si>
  <si>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</si>
  <si>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</si>
  <si>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</si>
  <si>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</si>
  <si>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</si>
  <si>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</si>
  <si>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</si>
  <si>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</si>
  <si>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</si>
  <si>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</si>
  <si>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</si>
  <si>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</si>
  <si>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</si>
  <si>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</si>
  <si>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</si>
  <si>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</si>
  <si>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</si>
  <si>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</si>
  <si>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</si>
  <si>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</si>
  <si>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</si>
  <si>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</si>
  <si>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</si>
  <si>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</si>
  <si>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</si>
  <si>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</si>
  <si>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</si>
  <si>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</si>
  <si>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</si>
  <si>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</si>
  <si>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</si>
  <si>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</si>
  <si>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</si>
  <si>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</si>
  <si>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</si>
  <si>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</si>
  <si>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</si>
  <si>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</si>
  <si>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</si>
  <si>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</si>
  <si>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</si>
  <si>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</si>
  <si>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</si>
  <si>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</si>
  <si>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</si>
  <si>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</si>
  <si>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</si>
  <si>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</si>
  <si>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</si>
  <si>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</si>
  <si>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</si>
  <si>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</si>
  <si>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</si>
  <si>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</si>
  <si>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</si>
  <si>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</si>
  <si>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</si>
  <si>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</si>
  <si>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</si>
  <si>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</si>
  <si>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</si>
  <si>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</si>
  <si>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</si>
  <si>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</si>
  <si>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</si>
  <si>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</si>
  <si>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</si>
  <si>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</si>
  <si>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</si>
  <si>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</si>
  <si>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</si>
  <si>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</si>
  <si>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</si>
  <si>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</si>
  <si>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</si>
  <si>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</si>
  <si>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</si>
  <si>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</si>
  <si>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</si>
  <si>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</si>
  <si>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</si>
  <si>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</si>
  <si>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</si>
  <si>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</si>
  <si>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</si>
  <si>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</si>
  <si>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</si>
  <si>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</si>
  <si>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</si>
  <si>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</si>
  <si>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</si>
  <si>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</si>
  <si>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</si>
  <si>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</si>
  <si>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</si>
  <si>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</si>
  <si>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</si>
  <si>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</si>
  <si>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</si>
  <si>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</si>
  <si>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</si>
  <si>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</si>
  <si>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</si>
  <si>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</si>
  <si>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</si>
  <si>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</si>
  <si>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</si>
  <si>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</si>
  <si>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</si>
  <si>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</si>
  <si>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</si>
  <si>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</si>
  <si>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</si>
  <si>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</si>
  <si>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</si>
  <si>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</si>
  <si>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</si>
  <si>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</si>
  <si>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</si>
  <si>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</si>
  <si>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</si>
  <si>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</si>
  <si>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</si>
  <si>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</si>
  <si>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</si>
  <si>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</si>
  <si>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</si>
  <si>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</si>
  <si>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</si>
  <si>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</si>
  <si>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</si>
  <si>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</si>
  <si>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</si>
  <si>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</si>
  <si>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</si>
  <si>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</si>
  <si>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</si>
  <si>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</si>
  <si>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</si>
  <si>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</si>
  <si>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</si>
  <si>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</si>
  <si>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</si>
  <si>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</si>
  <si>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</si>
  <si>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</si>
  <si>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</si>
  <si>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</si>
  <si>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</si>
  <si>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</si>
  <si>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</si>
  <si>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</si>
  <si>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</si>
  <si>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</si>
  <si>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</si>
  <si>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</si>
  <si>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</si>
  <si>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</si>
  <si>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</si>
  <si>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</si>
  <si>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</si>
  <si>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</si>
  <si>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</si>
  <si>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</si>
  <si>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</si>
  <si>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</si>
  <si>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</si>
  <si>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</si>
  <si>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</si>
  <si>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</si>
  <si>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</si>
  <si>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</si>
  <si>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</si>
  <si>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</si>
  <si>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</si>
  <si>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</si>
  <si>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</si>
  <si>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</si>
  <si>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</si>
  <si>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</si>
  <si>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</si>
  <si>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</si>
  <si>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</si>
  <si>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</si>
  <si>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</si>
  <si>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</si>
  <si>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</si>
  <si>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</si>
  <si>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</si>
  <si>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</si>
  <si>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</si>
  <si>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</si>
  <si>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</si>
  <si>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</si>
  <si>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</si>
  <si>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</si>
  <si>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</si>
  <si>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</si>
  <si>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</si>
  <si>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</si>
  <si>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</si>
  <si>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</si>
  <si>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</si>
  <si>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</si>
  <si>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</si>
  <si>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</si>
  <si>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</si>
  <si>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</si>
  <si>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</si>
  <si>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</si>
  <si>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</si>
  <si>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</si>
  <si>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</si>
  <si>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</si>
  <si>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</si>
  <si>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</si>
  <si>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</si>
  <si>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</si>
  <si>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</si>
  <si>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</si>
  <si>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</si>
  <si>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</si>
  <si>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</si>
  <si>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</si>
  <si>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</si>
  <si>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</si>
  <si>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</si>
  <si>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</si>
  <si>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</si>
  <si>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</si>
  <si>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</si>
  <si>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</si>
  <si>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</si>
  <si>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</si>
  <si>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</si>
  <si>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</si>
  <si>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</si>
  <si>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</si>
  <si>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</si>
  <si>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</si>
  <si>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</si>
  <si>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</si>
  <si>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</si>
  <si>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</si>
  <si>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</si>
  <si>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</si>
  <si>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</si>
  <si>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</si>
  <si>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</si>
  <si>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</si>
  <si>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</si>
  <si>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</si>
  <si>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</si>
  <si>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</si>
  <si>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</si>
  <si>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</si>
  <si>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</si>
  <si>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</si>
  <si>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</si>
  <si>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</si>
  <si>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</si>
  <si>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</si>
  <si>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</si>
  <si>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</si>
  <si>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</si>
  <si>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</si>
  <si>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</si>
  <si>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</si>
  <si>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</si>
  <si>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</si>
  <si>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</si>
  <si>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</si>
  <si>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</si>
  <si>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</si>
  <si>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</si>
  <si>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</si>
  <si>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</si>
  <si>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</si>
  <si>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</si>
  <si>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</si>
  <si>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</si>
  <si>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</si>
  <si>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</si>
  <si>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</si>
  <si>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</si>
  <si>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</si>
  <si>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</si>
  <si>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</si>
  <si>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</si>
  <si>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</si>
  <si>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</si>
  <si>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</si>
  <si>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</si>
  <si>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</si>
  <si>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</si>
  <si>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</si>
  <si>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</si>
  <si>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</si>
  <si>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</si>
  <si>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</si>
  <si>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</si>
  <si>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</si>
  <si>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</si>
  <si>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</si>
  <si>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</si>
  <si>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</si>
  <si>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</si>
  <si>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</si>
  <si>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</si>
  <si>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</si>
  <si>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</si>
  <si>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</si>
  <si>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</si>
  <si>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</si>
  <si>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</si>
  <si>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</si>
  <si>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</si>
  <si>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</si>
  <si>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</si>
  <si>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</si>
  <si>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</si>
  <si>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</si>
  <si>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</si>
  <si>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</si>
  <si>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</si>
  <si>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</si>
  <si>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</si>
  <si>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</si>
  <si>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</si>
  <si>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</si>
  <si>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</si>
  <si>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</si>
  <si>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</si>
  <si>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</si>
  <si>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</si>
  <si>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</si>
  <si>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</si>
  <si>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</si>
  <si>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</si>
  <si>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</si>
  <si>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</si>
  <si>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</si>
  <si>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</si>
  <si>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</si>
  <si>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</si>
  <si>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</si>
  <si>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</si>
  <si>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</si>
  <si>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</si>
  <si>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</si>
  <si>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</si>
  <si>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</si>
  <si>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</si>
  <si>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</si>
  <si>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</si>
  <si>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</si>
  <si>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</si>
  <si>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</si>
  <si>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</si>
  <si>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</si>
  <si>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</si>
  <si>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</si>
  <si>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</si>
  <si>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</si>
  <si>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</si>
  <si>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</si>
  <si>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</si>
  <si>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</si>
  <si>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</si>
  <si>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</si>
  <si>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</si>
  <si>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</si>
  <si>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</si>
  <si>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</si>
  <si>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</si>
  <si>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</si>
  <si>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</si>
  <si>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</si>
  <si>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</si>
  <si>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</si>
  <si>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</si>
  <si>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</si>
  <si>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</si>
  <si>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</si>
  <si>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</si>
  <si>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</si>
  <si>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</si>
  <si>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</si>
  <si>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</si>
  <si>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</si>
  <si>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</si>
  <si>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</si>
  <si>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</si>
  <si>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</si>
  <si>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</si>
  <si>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</si>
  <si>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</si>
  <si>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</si>
  <si>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</si>
  <si>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</si>
  <si>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</si>
  <si>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</si>
  <si>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</si>
  <si>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</si>
  <si>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</si>
  <si>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</si>
  <si>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</si>
  <si>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</si>
  <si>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</si>
  <si>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</si>
  <si>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</si>
  <si>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</si>
  <si>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</si>
  <si>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</si>
  <si>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</si>
  <si>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</si>
  <si>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</si>
  <si>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</si>
  <si>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</si>
  <si>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</si>
  <si>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</si>
  <si>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</si>
  <si>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</si>
  <si>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</si>
  <si>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</si>
  <si>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</si>
  <si>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</si>
  <si>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</si>
  <si>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</si>
  <si>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</si>
  <si>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</si>
  <si>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</si>
  <si>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</si>
  <si>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</si>
  <si>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</si>
  <si>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</si>
  <si>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</si>
  <si>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</si>
  <si>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</si>
  <si>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</si>
  <si>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</si>
  <si>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</si>
  <si>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</si>
  <si>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</si>
  <si>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</si>
  <si>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</si>
  <si>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</si>
  <si>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</si>
  <si>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</si>
  <si>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</si>
  <si>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</si>
  <si>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</si>
  <si>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</si>
  <si>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</si>
  <si>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</si>
  <si>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</si>
  <si>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</si>
  <si>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</si>
  <si>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</si>
  <si>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</si>
  <si>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</si>
  <si>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</si>
  <si>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</si>
  <si>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</si>
  <si>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</si>
  <si>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</si>
  <si>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</si>
  <si>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</si>
  <si>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</si>
  <si>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</si>
  <si>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</si>
  <si>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</si>
  <si>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</si>
  <si>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</si>
  <si>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</si>
  <si>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</si>
  <si>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</si>
  <si>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</si>
  <si>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</si>
  <si>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</si>
  <si>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</si>
  <si>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</si>
  <si>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</si>
  <si>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</si>
  <si>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</si>
  <si>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</si>
  <si>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</si>
  <si>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</si>
  <si>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</si>
  <si>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</si>
  <si>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</si>
  <si>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</si>
  <si>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</si>
  <si>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</si>
  <si>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</si>
  <si>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</si>
  <si>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</si>
  <si>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</si>
  <si>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</si>
  <si>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</si>
  <si>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</si>
  <si>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</si>
  <si>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</si>
  <si>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</si>
  <si>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</si>
  <si>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</si>
  <si>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</si>
  <si>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</si>
  <si>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</si>
  <si>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</si>
  <si>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</si>
  <si>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</si>
  <si>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</si>
  <si>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</si>
  <si>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</si>
  <si>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</si>
  <si>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</si>
  <si>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</si>
  <si>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</si>
  <si>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</si>
  <si>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</si>
  <si>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</si>
  <si>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</si>
  <si>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</si>
  <si>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</si>
  <si>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</si>
  <si>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</si>
  <si>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</si>
  <si>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</si>
  <si>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</si>
  <si>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</si>
  <si>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</si>
  <si>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</si>
  <si>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</si>
  <si>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</si>
  <si>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</si>
  <si>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</si>
  <si>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</si>
  <si>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</si>
  <si>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</si>
  <si>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</si>
  <si>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</si>
  <si>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</si>
  <si>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</si>
  <si>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</si>
  <si>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</si>
  <si>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</si>
  <si>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</si>
  <si>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</si>
  <si>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</si>
  <si>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</si>
  <si>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</si>
  <si>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</si>
  <si>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</si>
  <si>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</si>
  <si>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</si>
  <si>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</si>
  <si>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</si>
  <si>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</si>
  <si>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</si>
  <si>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</si>
  <si>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</si>
  <si>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</si>
  <si>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</si>
  <si>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</si>
  <si>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</si>
  <si>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</si>
  <si>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</si>
  <si>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</si>
  <si>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</si>
  <si>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</si>
  <si>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</si>
  <si>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</si>
  <si>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</si>
  <si>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</si>
  <si>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</si>
  <si>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</si>
  <si>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</si>
  <si>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</si>
  <si>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</si>
  <si>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</si>
  <si>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</si>
  <si>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</si>
  <si>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</si>
  <si>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</si>
  <si>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</si>
  <si>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</si>
  <si>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</si>
  <si>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</si>
  <si>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</si>
  <si>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</si>
  <si>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</si>
  <si>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</si>
  <si>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</si>
  <si>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</si>
  <si>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</si>
  <si>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</si>
  <si>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</si>
  <si>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</si>
  <si>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</si>
  <si>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</si>
  <si>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</si>
  <si>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</si>
  <si>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</si>
  <si>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</si>
  <si>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</si>
  <si>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</si>
  <si>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</si>
  <si>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</si>
  <si>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</si>
  <si>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</si>
  <si>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</si>
  <si>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</si>
  <si>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</si>
  <si>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</si>
  <si>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</si>
  <si>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</si>
  <si>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</si>
  <si>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</si>
  <si>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</si>
  <si>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</si>
  <si>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</si>
  <si>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</si>
  <si>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</si>
  <si>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</si>
  <si>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</si>
  <si>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</si>
  <si>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</si>
  <si>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</si>
  <si>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</si>
  <si>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</si>
  <si>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</si>
  <si>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</si>
  <si>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</si>
  <si>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</si>
  <si>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</si>
  <si>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</si>
  <si>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</si>
  <si>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</si>
  <si>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</si>
  <si>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</si>
  <si>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</si>
  <si>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</si>
  <si>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</si>
  <si>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</si>
  <si>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</si>
  <si>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</si>
  <si>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</si>
  <si>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</si>
  <si>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</si>
  <si>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</si>
  <si>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</si>
  <si>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</si>
  <si>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</si>
  <si>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</si>
  <si>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</si>
  <si>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</si>
  <si>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</si>
  <si>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</si>
  <si>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</si>
  <si>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</si>
  <si>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</si>
  <si>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</si>
  <si>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</si>
  <si>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</si>
  <si>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</si>
  <si>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</si>
  <si>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</si>
  <si>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</si>
  <si>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</si>
  <si>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</si>
  <si>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</si>
  <si>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</si>
  <si>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</si>
  <si>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</si>
  <si>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</si>
  <si>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</si>
  <si>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</si>
  <si>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</si>
  <si>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</si>
  <si>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</si>
  <si>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</si>
  <si>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</si>
  <si>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</si>
  <si>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</si>
  <si>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</si>
  <si>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</si>
  <si>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</si>
  <si>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</si>
  <si>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</si>
  <si>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</si>
  <si>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</si>
  <si>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</si>
  <si>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</si>
  <si>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</si>
  <si>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</si>
  <si>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</si>
  <si>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</si>
  <si>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</si>
  <si>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</si>
  <si>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</si>
  <si>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</si>
  <si>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</si>
  <si>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</si>
  <si>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</si>
  <si>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</si>
  <si>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</si>
  <si>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</si>
  <si>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</si>
  <si>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</si>
  <si>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</si>
  <si>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</si>
  <si>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</si>
  <si>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</si>
  <si>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</si>
  <si>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</si>
  <si>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</si>
  <si>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</si>
  <si>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</si>
  <si>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</si>
  <si>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</si>
  <si>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</si>
  <si>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</si>
  <si>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</si>
  <si>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</si>
  <si>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</si>
  <si>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</si>
  <si>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</si>
  <si>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</si>
  <si>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</si>
  <si>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</si>
  <si>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</si>
  <si>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</si>
  <si>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</si>
  <si>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</si>
  <si>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</si>
  <si>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</si>
  <si>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</si>
  <si>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</si>
  <si>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</si>
  <si>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</si>
  <si>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</si>
  <si>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</si>
  <si>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</si>
  <si>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</si>
  <si>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</si>
  <si>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</si>
  <si>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</si>
  <si>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</si>
  <si>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</si>
  <si>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</si>
  <si>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</si>
  <si>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</si>
  <si>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</si>
  <si>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</si>
  <si>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</si>
  <si>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</si>
  <si>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</si>
  <si>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</si>
  <si>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</si>
  <si>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</si>
  <si>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</si>
  <si>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</si>
  <si>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</si>
  <si>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</si>
  <si>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</si>
  <si>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</si>
  <si>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</si>
  <si>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</si>
  <si>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</si>
  <si>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</si>
  <si>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</si>
  <si>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</si>
  <si>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</si>
  <si>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</si>
  <si>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</si>
  <si>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</si>
  <si>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</si>
  <si>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</si>
  <si>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</si>
  <si>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</si>
  <si>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</si>
  <si>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</si>
  <si>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</si>
  <si>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</si>
  <si>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</si>
  <si>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</si>
  <si>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</si>
  <si>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</si>
  <si>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</si>
  <si>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</si>
  <si>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</si>
  <si>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</si>
  <si>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</si>
  <si>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</si>
  <si>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</si>
  <si>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</si>
  <si>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</si>
  <si>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</si>
  <si>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</si>
  <si>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</si>
  <si>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</si>
  <si>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</si>
  <si>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</si>
  <si>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</si>
  <si>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</si>
  <si>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</si>
  <si>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</si>
  <si>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</si>
  <si>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</si>
  <si>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</si>
  <si>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</si>
  <si>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</si>
  <si>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</si>
  <si>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</si>
  <si>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</si>
  <si>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</si>
  <si>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</si>
  <si>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</si>
  <si>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</si>
  <si>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</si>
  <si>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</si>
  <si>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</si>
  <si>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</si>
  <si>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</si>
  <si>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</si>
  <si>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</si>
  <si>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</si>
  <si>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</si>
  <si>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</si>
  <si>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</si>
  <si>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</si>
  <si>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</si>
  <si>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</si>
  <si>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</si>
  <si>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</si>
  <si>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</si>
  <si>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</si>
  <si>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</si>
  <si>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</si>
  <si>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</si>
  <si>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</si>
  <si>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</si>
  <si>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</si>
  <si>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</si>
  <si>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</si>
  <si>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</si>
  <si>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</si>
  <si>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</si>
  <si>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</si>
  <si>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</si>
  <si>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</si>
  <si>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</si>
  <si>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</si>
  <si>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</si>
  <si>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</si>
  <si>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</si>
  <si>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</si>
  <si>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</si>
  <si>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</si>
  <si>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</si>
  <si>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</si>
  <si>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</si>
  <si>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</si>
  <si>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</si>
  <si>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</si>
  <si>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</si>
  <si>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</si>
  <si>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</si>
  <si>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</si>
  <si>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</si>
  <si>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</si>
  <si>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</si>
  <si>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</si>
  <si>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</si>
  <si>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</si>
  <si>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</si>
  <si>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</si>
  <si>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</si>
  <si>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</si>
  <si>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</si>
  <si>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</si>
  <si>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</si>
  <si>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</si>
  <si>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</si>
  <si>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</si>
  <si>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</si>
  <si>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</si>
  <si>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</si>
  <si>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</si>
  <si>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</si>
  <si>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</si>
  <si>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</si>
  <si>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</si>
  <si>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</si>
  <si>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</si>
  <si>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</si>
  <si>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</si>
  <si>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</si>
  <si>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</si>
  <si>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</si>
  <si>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</si>
  <si>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</si>
  <si>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</si>
  <si>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</si>
  <si>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</si>
  <si>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</si>
  <si>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</si>
  <si>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</si>
  <si>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</si>
  <si>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</si>
  <si>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</si>
  <si>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</si>
  <si>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</si>
  <si>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</si>
  <si>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</si>
  <si>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</si>
  <si>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</si>
  <si>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</si>
  <si>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</si>
  <si>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</si>
  <si>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</si>
  <si>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</si>
  <si>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</si>
  <si>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</si>
  <si>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</si>
  <si>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</si>
  <si>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</si>
  <si>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</si>
  <si>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</si>
  <si>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</si>
  <si>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</si>
  <si>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</si>
  <si>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</si>
  <si>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</si>
  <si>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</si>
  <si>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</si>
  <si>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</si>
  <si>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</si>
  <si>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</si>
  <si>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</si>
  <si>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</si>
  <si>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</si>
  <si>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</si>
  <si>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</si>
  <si>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</si>
  <si>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</si>
  <si>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</si>
  <si>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</si>
  <si>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</si>
  <si>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</si>
  <si>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</si>
  <si>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</si>
  <si>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</si>
  <si>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</si>
  <si>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</si>
  <si>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</si>
  <si>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</si>
  <si>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</si>
  <si>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</si>
  <si>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</si>
  <si>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</si>
  <si>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</si>
  <si>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</si>
  <si>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</si>
  <si>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</si>
  <si>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</si>
  <si>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</si>
  <si>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</si>
  <si>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</si>
  <si>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</si>
  <si>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</si>
  <si>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</si>
  <si>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</si>
  <si>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</si>
  <si>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</si>
  <si>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</si>
  <si>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</si>
  <si>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</si>
  <si>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</si>
  <si>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</si>
  <si>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</si>
  <si>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</si>
  <si>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</si>
  <si>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</si>
  <si>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</si>
  <si>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</si>
  <si>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</si>
  <si>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</si>
  <si>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</si>
  <si>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</si>
  <si>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</si>
  <si>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</si>
  <si>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</si>
  <si>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</si>
  <si>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</si>
  <si>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</si>
  <si>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</si>
  <si>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</si>
  <si>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</si>
  <si>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</si>
  <si>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</si>
  <si>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</si>
  <si>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</si>
  <si>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</si>
  <si>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</si>
  <si>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</si>
  <si>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</si>
  <si>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</si>
  <si>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</si>
  <si>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</si>
  <si>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</si>
  <si>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</si>
  <si>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</si>
  <si>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</si>
  <si>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</si>
  <si>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</si>
  <si>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</si>
  <si>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</si>
  <si>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</si>
  <si>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</si>
  <si>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</si>
  <si>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</si>
  <si>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</si>
  <si>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</si>
  <si>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</si>
  <si>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</si>
  <si>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</si>
  <si>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</si>
  <si>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</si>
  <si>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</si>
  <si>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</si>
  <si>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</si>
  <si>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</si>
  <si>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</si>
  <si>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</si>
  <si>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</si>
  <si>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</si>
  <si>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</si>
  <si>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</si>
  <si>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</si>
  <si>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</si>
  <si>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</si>
  <si>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</si>
  <si>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</si>
  <si>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</si>
  <si>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</si>
  <si>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</si>
  <si>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</si>
  <si>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</si>
  <si>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</si>
  <si>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</si>
  <si>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</si>
  <si>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</si>
  <si>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</si>
  <si>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</si>
  <si>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</si>
  <si>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</si>
  <si>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</si>
  <si>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</si>
  <si>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</si>
  <si>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</si>
  <si>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</si>
  <si>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</si>
  <si>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</si>
  <si>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</si>
  <si>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</si>
  <si>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</si>
  <si>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</si>
  <si>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</si>
  <si>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</si>
  <si>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</si>
  <si>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</si>
  <si>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</si>
  <si>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</si>
  <si>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</si>
  <si>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</si>
  <si>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</si>
  <si>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</si>
  <si>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</si>
  <si>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</si>
  <si>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</si>
  <si>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</si>
  <si>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</si>
  <si>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</si>
  <si>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</si>
  <si>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</si>
  <si>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</si>
  <si>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</si>
  <si>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</si>
  <si>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</si>
  <si>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</si>
  <si>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</si>
  <si>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</si>
  <si>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</si>
  <si>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</si>
  <si>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</si>
  <si>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</si>
  <si>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</si>
  <si>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</si>
  <si>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</si>
  <si>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</si>
  <si>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</si>
  <si>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</si>
  <si>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</si>
  <si>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</si>
  <si>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</si>
  <si>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</si>
  <si>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</si>
  <si>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</si>
  <si>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</si>
  <si>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</si>
  <si>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</si>
  <si>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</si>
  <si>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</si>
  <si>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</si>
  <si>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</si>
  <si>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</si>
  <si>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</si>
  <si>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</si>
  <si>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</si>
  <si>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</si>
  <si>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</si>
  <si>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</si>
  <si>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</si>
  <si>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</si>
  <si>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</si>
  <si>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</si>
  <si>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</si>
  <si>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</si>
  <si>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</si>
  <si>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</si>
  <si>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</si>
  <si>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</si>
  <si>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</si>
  <si>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</si>
  <si>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</si>
  <si>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</si>
  <si>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</si>
  <si>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</si>
  <si>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</si>
  <si>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</si>
  <si>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</si>
  <si>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</si>
  <si>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</si>
  <si>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</si>
  <si>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</si>
  <si>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</si>
  <si>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</si>
  <si>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</si>
  <si>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</si>
  <si>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</si>
  <si>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</si>
  <si>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</si>
  <si>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</si>
  <si>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</si>
  <si>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</si>
  <si>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</si>
  <si>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</si>
  <si>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</si>
  <si>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</si>
  <si>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</si>
  <si>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</si>
  <si>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</si>
  <si>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</si>
  <si>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</si>
  <si>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</si>
  <si>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</si>
  <si>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</si>
  <si>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</si>
  <si>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</si>
  <si>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</si>
  <si>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</si>
  <si>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</si>
  <si>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</si>
  <si>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</si>
  <si>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</si>
  <si>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</si>
  <si>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</si>
  <si>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</si>
  <si>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</si>
  <si>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</si>
  <si>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</si>
  <si>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</si>
  <si>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</si>
  <si>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</si>
  <si>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</si>
  <si>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</si>
  <si>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</si>
  <si>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</si>
  <si>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</si>
  <si>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</si>
  <si>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</si>
  <si>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</si>
  <si>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</si>
  <si>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</si>
  <si>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</si>
  <si>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</si>
  <si>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</si>
  <si>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</si>
  <si>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</si>
  <si>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</si>
  <si>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</si>
  <si>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</si>
  <si>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</si>
  <si>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</si>
  <si>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</si>
  <si>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</si>
  <si>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</si>
  <si>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</si>
  <si>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</si>
  <si>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</si>
  <si>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</si>
  <si>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</si>
  <si>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</si>
  <si>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</si>
  <si>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</si>
  <si>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</si>
  <si>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</si>
  <si>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</si>
  <si>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</si>
  <si>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</si>
  <si>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</si>
  <si>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</si>
  <si>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</si>
  <si>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</si>
  <si>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</si>
  <si>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</si>
  <si>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</si>
  <si>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</si>
  <si>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</si>
  <si>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</si>
  <si>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</si>
  <si>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</si>
  <si>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</si>
  <si>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</si>
  <si>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</si>
  <si>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</si>
  <si>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</si>
  <si>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</si>
  <si>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</si>
  <si>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</si>
  <si>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</si>
  <si>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</si>
  <si>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</si>
  <si>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</si>
  <si>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</si>
  <si>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</si>
  <si>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</si>
  <si>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</si>
  <si>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</si>
  <si>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</si>
  <si>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</si>
  <si>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</si>
  <si>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</si>
  <si>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</si>
  <si>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</si>
  <si>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</si>
  <si>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</si>
  <si>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</si>
  <si>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</si>
  <si>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</si>
  <si>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</si>
  <si>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</si>
  <si>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</si>
  <si>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</si>
  <si>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</si>
  <si>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</si>
  <si>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</si>
  <si>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</si>
  <si>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</si>
  <si>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</si>
  <si>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</si>
  <si>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</si>
  <si>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</si>
  <si>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</si>
  <si>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</si>
  <si>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</si>
  <si>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</si>
  <si>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</si>
  <si>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</si>
  <si>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</si>
  <si>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</si>
  <si>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</si>
  <si>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</si>
  <si>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</si>
  <si>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</si>
  <si>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</si>
  <si>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</si>
  <si>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</si>
  <si>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</si>
  <si>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</si>
  <si>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</si>
  <si>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</si>
  <si>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</si>
  <si>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</si>
  <si>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</si>
  <si>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</si>
  <si>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</si>
  <si>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</si>
  <si>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</si>
  <si>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</si>
  <si>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</si>
  <si>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</si>
  <si>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</si>
  <si>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</si>
  <si>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</si>
  <si>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</si>
  <si>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</si>
  <si>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</si>
  <si>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</si>
  <si>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</si>
  <si>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</si>
  <si>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</si>
  <si>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</si>
  <si>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</si>
  <si>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</si>
  <si>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</si>
  <si>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</si>
  <si>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</si>
  <si>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</si>
  <si>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</si>
  <si>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</si>
  <si>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</si>
  <si>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</si>
  <si>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</si>
  <si>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</si>
  <si>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</si>
  <si>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</si>
  <si>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</si>
  <si>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</si>
  <si>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</si>
  <si>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</si>
  <si>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</si>
  <si>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</si>
  <si>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</si>
  <si>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</si>
  <si>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</si>
  <si>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</si>
  <si>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</si>
  <si>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</si>
  <si>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</si>
  <si>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</si>
  <si>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</si>
  <si>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</si>
  <si>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</si>
  <si>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</si>
  <si>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</si>
  <si>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</si>
  <si>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</si>
  <si>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</si>
  <si>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</si>
  <si>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</si>
  <si>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</si>
  <si>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</si>
  <si>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</si>
  <si>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</si>
  <si>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</si>
  <si>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</si>
  <si>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</si>
  <si>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</si>
  <si>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</si>
  <si>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</si>
  <si>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</si>
  <si>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</si>
  <si>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</si>
  <si>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</si>
  <si>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</si>
  <si>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</si>
  <si>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</si>
  <si>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</si>
  <si>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</si>
  <si>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</si>
  <si>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</si>
  <si>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</si>
  <si>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</si>
  <si>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</si>
  <si>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</si>
  <si>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</si>
  <si>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</si>
  <si>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</si>
  <si>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</si>
  <si>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</si>
  <si>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</si>
  <si>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</si>
  <si>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</si>
  <si>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</si>
  <si>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</si>
  <si>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</si>
  <si>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</si>
  <si>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</si>
  <si>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</si>
  <si>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</si>
  <si>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</si>
  <si>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</si>
  <si>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</si>
  <si>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</si>
  <si>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</si>
  <si>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</si>
  <si>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</si>
  <si>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</si>
  <si>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</si>
  <si>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</si>
  <si>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</si>
  <si>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</si>
  <si>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</si>
  <si>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</si>
  <si>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</si>
  <si>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</si>
  <si>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</si>
  <si>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</si>
  <si>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</si>
  <si>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</si>
  <si>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</si>
  <si>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</si>
  <si>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</si>
  <si>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</si>
  <si>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</si>
  <si>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</si>
  <si>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</si>
  <si>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</si>
  <si>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</si>
  <si>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</si>
  <si>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</si>
  <si>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</si>
  <si>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</si>
  <si>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</si>
  <si>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</si>
  <si>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</si>
  <si>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</si>
  <si>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</si>
  <si>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</si>
  <si>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</si>
  <si>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</si>
  <si>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</si>
  <si>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</si>
  <si>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</si>
  <si>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</si>
  <si>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</si>
  <si>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</si>
  <si>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</si>
  <si>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</si>
  <si>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</si>
  <si>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</si>
  <si>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</si>
  <si>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</si>
  <si>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</si>
  <si>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</si>
  <si>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</si>
  <si>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</si>
  <si>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</si>
  <si>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</si>
  <si>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</si>
  <si>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</si>
  <si>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</si>
  <si>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</si>
  <si>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</si>
  <si>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</si>
  <si>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</si>
  <si>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</si>
  <si>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</si>
  <si>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</si>
  <si>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</si>
  <si>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</si>
  <si>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</si>
  <si>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</si>
  <si>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</si>
  <si>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</si>
  <si>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</si>
  <si>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</si>
  <si>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</si>
  <si>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</si>
  <si>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</si>
  <si>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</si>
  <si>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</si>
  <si>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</si>
  <si>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</si>
  <si>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</si>
  <si>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</si>
  <si>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</si>
  <si>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</si>
  <si>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</si>
  <si>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</si>
  <si>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</si>
  <si>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</si>
  <si>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</si>
  <si>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</si>
  <si>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</si>
  <si>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</si>
  <si>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</si>
  <si>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</si>
  <si>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</si>
  <si>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</si>
  <si>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</si>
  <si>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</si>
  <si>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</si>
  <si>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</si>
  <si>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</si>
  <si>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</si>
  <si>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</si>
  <si>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</si>
  <si>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</si>
  <si>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</si>
  <si>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</si>
  <si>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</si>
  <si>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</si>
  <si>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</si>
  <si>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</si>
  <si>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</si>
  <si>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</si>
  <si>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</si>
  <si>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</si>
  <si>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</si>
  <si>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</si>
  <si>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</si>
  <si>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</si>
  <si>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</si>
  <si>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</si>
  <si>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</si>
  <si>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</si>
  <si>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</si>
  <si>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</si>
  <si>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</si>
  <si>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</si>
  <si>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</si>
  <si>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</si>
  <si>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</si>
  <si>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</si>
  <si>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</si>
  <si>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</si>
  <si>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</si>
  <si>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</si>
  <si>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</si>
  <si>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</si>
  <si>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</si>
  <si>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</si>
  <si>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</si>
  <si>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</si>
  <si>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</si>
  <si>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</si>
  <si>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</si>
  <si>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</si>
  <si>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</si>
  <si>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</si>
  <si>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</si>
  <si>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</si>
  <si>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</si>
  <si>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</si>
  <si>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</si>
  <si>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</si>
  <si>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</si>
  <si>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</si>
  <si>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</si>
  <si>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</si>
  <si>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</si>
  <si>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</si>
  <si>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</si>
  <si>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</si>
  <si>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</si>
  <si>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</si>
  <si>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</si>
  <si>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</si>
  <si>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</si>
  <si>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</si>
  <si>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</si>
  <si>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</si>
  <si>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</si>
  <si>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</si>
  <si>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</si>
  <si>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</si>
  <si>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</si>
  <si>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</si>
  <si>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</si>
  <si>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</si>
  <si>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</si>
  <si>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</si>
  <si>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</si>
  <si>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</si>
  <si>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</si>
  <si>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</si>
  <si>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</si>
  <si>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</si>
  <si>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</si>
  <si>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</si>
  <si>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</si>
  <si>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</si>
  <si>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</si>
  <si>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</si>
  <si>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</si>
  <si>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</si>
  <si>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</si>
  <si>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</si>
  <si>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</si>
  <si>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</si>
  <si>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</si>
  <si>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</si>
  <si>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</si>
  <si>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</si>
  <si>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</si>
  <si>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</si>
  <si>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</si>
  <si>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</si>
  <si>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</si>
  <si>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</si>
  <si>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</si>
  <si>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</si>
  <si>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</si>
  <si>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</si>
  <si>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</si>
  <si>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</si>
  <si>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</si>
  <si>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</si>
  <si>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</si>
  <si>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</si>
  <si>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</si>
  <si>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</si>
  <si>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</si>
  <si>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</si>
  <si>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</si>
  <si>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</si>
  <si>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</si>
  <si>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</si>
  <si>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</si>
  <si>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</si>
  <si>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</si>
  <si>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</si>
  <si>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</si>
  <si>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</si>
  <si>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</si>
  <si>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</si>
  <si>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</si>
  <si>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</si>
  <si>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</si>
  <si>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</si>
  <si>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</si>
  <si>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</si>
  <si>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</si>
  <si>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</si>
  <si>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</si>
  <si>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</si>
  <si>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</si>
  <si>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</si>
  <si>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</si>
  <si>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</si>
  <si>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</si>
  <si>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</si>
  <si>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</si>
  <si>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</si>
  <si>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</si>
  <si>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</si>
  <si>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</si>
  <si>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</si>
  <si>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</si>
  <si>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</si>
  <si>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</si>
  <si>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</si>
  <si>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</si>
  <si>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</si>
  <si>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</si>
  <si>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</si>
  <si>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</si>
  <si>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</si>
  <si>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</si>
  <si>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</si>
  <si>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</si>
  <si>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</si>
  <si>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</si>
  <si>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</si>
  <si>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</si>
  <si>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</si>
  <si>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</si>
  <si>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</si>
  <si>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</si>
  <si>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</si>
  <si>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</si>
  <si>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</si>
  <si>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</si>
  <si>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</si>
  <si>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</si>
  <si>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</si>
  <si>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</si>
  <si>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</si>
  <si>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</si>
  <si>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</si>
  <si>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</si>
  <si>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</si>
  <si>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</si>
  <si>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</si>
  <si>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</si>
  <si>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</si>
  <si>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</si>
  <si>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</si>
  <si>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</si>
  <si>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</si>
  <si>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</si>
  <si>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</si>
  <si>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</si>
  <si>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</si>
  <si>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</si>
  <si>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</si>
  <si>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</si>
  <si>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</si>
  <si>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</si>
  <si>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</si>
  <si>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</si>
  <si>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</si>
  <si>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</si>
  <si>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</si>
  <si>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</si>
  <si>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</si>
  <si>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</si>
  <si>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</si>
  <si>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</si>
  <si>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</si>
  <si>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</si>
  <si>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</si>
  <si>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</si>
  <si>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</si>
  <si>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</si>
  <si>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</si>
  <si>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</si>
  <si>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</si>
  <si>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</si>
  <si>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</si>
  <si>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</si>
  <si>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</si>
  <si>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</si>
  <si>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</si>
  <si>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</si>
  <si>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</si>
  <si>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</si>
  <si>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</si>
  <si>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</si>
  <si>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</si>
  <si>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</si>
  <si>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</si>
  <si>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</si>
  <si>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</si>
  <si>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</si>
  <si>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</si>
  <si>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</si>
  <si>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</si>
  <si>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</si>
  <si>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</si>
  <si>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</si>
  <si>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</si>
  <si>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</si>
  <si>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</si>
  <si>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</si>
  <si>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</si>
  <si>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</si>
  <si>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</si>
  <si>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</si>
  <si>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</si>
  <si>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</si>
  <si>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</si>
  <si>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</si>
  <si>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</si>
  <si>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</si>
  <si>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</si>
  <si>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</si>
  <si>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</si>
  <si>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</si>
  <si>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</si>
  <si>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</si>
  <si>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</si>
  <si>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</si>
  <si>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</si>
  <si>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</si>
  <si>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</si>
  <si>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</si>
  <si>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</si>
  <si>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</si>
  <si>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</si>
  <si>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</si>
  <si>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</si>
  <si>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</si>
  <si>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</si>
  <si>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</si>
  <si>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</si>
  <si>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</si>
  <si>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</si>
  <si>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</si>
  <si>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</si>
  <si>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</si>
  <si>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</si>
  <si>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</si>
  <si>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</si>
  <si>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</si>
  <si>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</si>
  <si>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</si>
  <si>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</si>
  <si>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</si>
  <si>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</si>
  <si>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</si>
  <si>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</si>
  <si>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</si>
  <si>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</si>
  <si>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</si>
  <si>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</si>
  <si>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</si>
  <si>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</si>
  <si>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</si>
  <si>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</si>
  <si>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</si>
  <si>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</si>
  <si>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</si>
  <si>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</si>
  <si>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</si>
  <si>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</si>
  <si>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</si>
  <si>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</si>
  <si>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</si>
  <si>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</si>
  <si>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</si>
  <si>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</si>
  <si>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</si>
  <si>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</si>
  <si>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</si>
  <si>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</si>
  <si>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</si>
  <si>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</si>
  <si>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</si>
  <si>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</si>
  <si>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</si>
  <si>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</si>
  <si>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</si>
  <si>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</si>
  <si>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</si>
  <si>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</si>
  <si>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</si>
  <si>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</si>
  <si>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</si>
  <si>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</si>
  <si>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</si>
  <si>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</si>
  <si>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</si>
  <si>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</si>
  <si>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</si>
  <si>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</si>
  <si>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</si>
  <si>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</si>
  <si>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</si>
  <si>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</si>
  <si>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</si>
  <si>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</si>
  <si>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</si>
  <si>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</si>
  <si>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</si>
  <si>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</si>
  <si>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</si>
  <si>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</si>
  <si>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</si>
  <si>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</si>
  <si>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</si>
  <si>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</si>
  <si>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</si>
  <si>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</si>
  <si>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</si>
  <si>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</si>
  <si>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</si>
  <si>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</si>
  <si>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</si>
  <si>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</si>
  <si>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</si>
  <si>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</si>
  <si>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</si>
  <si>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</si>
  <si>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</si>
  <si>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</si>
  <si>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</si>
  <si>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</si>
  <si>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</si>
  <si>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</si>
  <si>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</si>
  <si>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</si>
  <si>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</si>
  <si>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</si>
  <si>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</si>
  <si>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</si>
  <si>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</si>
  <si>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</si>
  <si>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</si>
  <si>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</si>
  <si>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</si>
  <si>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</si>
  <si>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</si>
  <si>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</si>
  <si>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</si>
  <si>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</si>
  <si>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</si>
  <si>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</si>
  <si>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</si>
  <si>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</si>
  <si>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</si>
  <si>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</si>
  <si>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</si>
  <si>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</si>
  <si>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</si>
  <si>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</si>
  <si>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</si>
  <si>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</si>
  <si>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</si>
  <si>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</si>
  <si>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</si>
  <si>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</si>
  <si>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</si>
  <si>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</si>
  <si>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</si>
  <si>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</si>
  <si>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</si>
  <si>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</si>
  <si>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</si>
  <si>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</si>
  <si>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</si>
  <si>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</si>
  <si>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</si>
  <si>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</si>
  <si>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</si>
  <si>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</si>
  <si>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</si>
  <si>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</si>
  <si>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</si>
  <si>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</si>
  <si>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</si>
  <si>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</si>
  <si>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</si>
  <si>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</si>
  <si>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</si>
  <si>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</si>
  <si>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</si>
  <si>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</si>
  <si>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</si>
  <si>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</si>
  <si>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</si>
  <si>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</si>
  <si>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</si>
  <si>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</si>
  <si>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</si>
  <si>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</si>
  <si>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</si>
  <si>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</si>
  <si>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</si>
  <si>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</si>
  <si>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</si>
  <si>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</si>
  <si>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</si>
  <si>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</si>
  <si>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</si>
  <si>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</si>
  <si>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</si>
  <si>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</si>
  <si>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</si>
  <si>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</si>
  <si>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</si>
  <si>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</si>
  <si>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</si>
  <si>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</si>
  <si>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</si>
  <si>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</si>
  <si>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</si>
  <si>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</si>
  <si>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</si>
  <si>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</si>
  <si>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</si>
  <si>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</si>
  <si>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</si>
  <si>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</si>
  <si>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</si>
  <si>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</si>
  <si>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</si>
  <si>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</si>
  <si>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</si>
  <si>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</si>
  <si>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</si>
  <si>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</si>
  <si>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</si>
  <si>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</si>
  <si>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</si>
  <si>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</si>
  <si>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</si>
  <si>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</si>
  <si>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</si>
  <si>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</si>
  <si>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</si>
  <si>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</si>
  <si>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</si>
  <si>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</si>
  <si>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</si>
  <si>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</si>
  <si>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</si>
  <si>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</si>
  <si>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</si>
  <si>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</si>
  <si>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</si>
  <si>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</si>
  <si>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</si>
  <si>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</si>
  <si>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</si>
  <si>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</si>
  <si>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</si>
  <si>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</si>
  <si>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</si>
  <si>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</si>
  <si>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</si>
  <si>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</si>
  <si>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</si>
  <si>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</si>
  <si>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</si>
  <si>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</si>
  <si>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</si>
  <si>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</si>
  <si>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</si>
  <si>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</si>
  <si>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</si>
  <si>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</si>
  <si>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</si>
  <si>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</si>
  <si>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</si>
  <si>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</si>
  <si>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</si>
  <si>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</si>
  <si>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</si>
  <si>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</si>
  <si>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</si>
  <si>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</si>
  <si>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</si>
  <si>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</si>
  <si>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</si>
  <si>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</si>
  <si>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</si>
  <si>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</si>
  <si>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</si>
  <si>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</si>
  <si>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</si>
  <si>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</si>
  <si>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</si>
  <si>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</si>
  <si>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</si>
  <si>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</si>
  <si>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</si>
  <si>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</si>
  <si>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</si>
  <si>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</si>
  <si>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</si>
  <si>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</si>
  <si>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</si>
  <si>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</si>
  <si>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</si>
  <si>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</si>
  <si>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</si>
  <si>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</si>
  <si>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</si>
  <si>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</si>
  <si>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</si>
  <si>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</si>
  <si>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</si>
  <si>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</si>
  <si>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</si>
  <si>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</si>
  <si>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</si>
  <si>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</si>
  <si>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</si>
  <si>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</si>
  <si>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</si>
  <si>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</si>
  <si>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</si>
  <si>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</si>
  <si>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</si>
  <si>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</si>
  <si>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</si>
  <si>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</si>
  <si>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</si>
  <si>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</si>
  <si>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</si>
  <si>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</si>
  <si>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</si>
  <si>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</si>
  <si>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</si>
  <si>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</si>
  <si>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</si>
  <si>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</si>
  <si>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</si>
  <si>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</si>
  <si>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</si>
  <si>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</si>
  <si>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</si>
  <si>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</si>
  <si>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</si>
  <si>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</si>
  <si>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</si>
  <si>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</si>
  <si>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</si>
  <si>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</si>
  <si>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</si>
  <si>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</si>
  <si>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</si>
  <si>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</si>
  <si>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</si>
  <si>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</si>
  <si>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</si>
  <si>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</si>
  <si>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</si>
  <si>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</si>
  <si>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</si>
  <si>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</si>
  <si>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</si>
  <si>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</si>
  <si>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</si>
  <si>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</si>
  <si>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</si>
  <si>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</si>
  <si>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</si>
  <si>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</si>
  <si>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</si>
  <si>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</si>
  <si>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</si>
  <si>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</si>
  <si>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</si>
  <si>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</si>
  <si>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</si>
  <si>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</si>
  <si>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</si>
  <si>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</si>
  <si>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</si>
  <si>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</si>
  <si>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</si>
  <si>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</si>
  <si>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</si>
  <si>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</si>
  <si>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</si>
  <si>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</si>
  <si>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</si>
  <si>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</si>
  <si>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</si>
  <si>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</si>
  <si>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</si>
  <si>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</si>
  <si>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</si>
  <si>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</si>
  <si>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</si>
  <si>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</si>
  <si>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</si>
  <si>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</si>
  <si>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</si>
  <si>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</si>
  <si>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</si>
  <si>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</si>
  <si>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</si>
  <si>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</si>
  <si>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</si>
  <si>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</si>
  <si>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</si>
  <si>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</si>
  <si>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</si>
  <si>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</si>
  <si>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</si>
  <si>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</si>
  <si>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</si>
  <si>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</si>
  <si>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</si>
  <si>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</si>
  <si>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</si>
  <si>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</si>
  <si>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</si>
  <si>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</si>
  <si>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</si>
  <si>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</si>
  <si>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</si>
  <si>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</si>
  <si>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</si>
  <si>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</si>
  <si>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</si>
  <si>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</si>
  <si>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</si>
  <si>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</si>
  <si>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</si>
  <si>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</si>
  <si>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</si>
  <si>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</si>
  <si>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</si>
  <si>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</si>
  <si>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</si>
  <si>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</si>
  <si>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</si>
  <si>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</si>
  <si>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</si>
  <si>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</si>
  <si>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</si>
  <si>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</si>
  <si>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</si>
  <si>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</si>
  <si>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</si>
  <si>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</si>
  <si>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</si>
  <si>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</si>
  <si>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</si>
  <si>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</si>
  <si>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</si>
  <si>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</si>
  <si>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</si>
  <si>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</si>
  <si>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</si>
  <si>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</si>
  <si>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</si>
  <si>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</si>
  <si>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</si>
  <si>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</si>
  <si>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</si>
  <si>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</si>
  <si>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</si>
  <si>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</si>
  <si>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</si>
  <si>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</si>
  <si>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</si>
  <si>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</si>
  <si>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</si>
  <si>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</si>
  <si>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</si>
  <si>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</si>
  <si>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</si>
  <si>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</si>
  <si>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</si>
  <si>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</si>
  <si>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</si>
  <si>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</si>
  <si>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</si>
  <si>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</si>
  <si>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</si>
  <si>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</si>
  <si>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</si>
  <si>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</si>
  <si>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</si>
  <si>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</si>
  <si>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</si>
  <si>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</si>
  <si>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</si>
  <si>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</si>
  <si>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</si>
  <si>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</si>
  <si>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</si>
  <si>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</si>
  <si>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</si>
  <si>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</si>
  <si>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</si>
  <si>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</si>
  <si>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</si>
  <si>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</si>
  <si>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</si>
  <si>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</si>
  <si>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</si>
  <si>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</si>
  <si>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</si>
  <si>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</si>
  <si>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</si>
  <si>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</si>
  <si>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</si>
  <si>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</si>
  <si>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</si>
  <si>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</si>
  <si>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</si>
  <si>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</si>
  <si>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</si>
  <si>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</si>
  <si>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</si>
  <si>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</si>
  <si>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</si>
  <si>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</si>
  <si>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</si>
  <si>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</si>
  <si>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</si>
  <si>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</si>
  <si>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</si>
  <si>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</si>
  <si>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</si>
  <si>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</si>
  <si>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</si>
  <si>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</si>
  <si>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</si>
  <si>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</si>
  <si>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</si>
  <si>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</si>
  <si>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</si>
  <si>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</si>
  <si>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</si>
  <si>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</si>
  <si>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</si>
  <si>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</si>
  <si>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</si>
  <si>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</si>
  <si>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</si>
  <si>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</si>
  <si>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</si>
  <si>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</si>
  <si>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</si>
  <si>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</si>
  <si>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</si>
  <si>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</si>
  <si>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</si>
  <si>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</si>
  <si>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</si>
  <si>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</si>
  <si>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</si>
  <si>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</si>
  <si>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</si>
  <si>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</si>
  <si>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</si>
  <si>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</si>
  <si>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</si>
  <si>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</si>
  <si>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</si>
  <si>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</si>
  <si>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</si>
  <si>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</si>
  <si>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</si>
  <si>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</si>
  <si>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</si>
  <si>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</si>
  <si>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</si>
  <si>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</si>
  <si>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</si>
  <si>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</si>
  <si>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</si>
  <si>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</si>
  <si>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</si>
  <si>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</si>
  <si>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</si>
  <si>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</si>
  <si>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</si>
  <si>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</si>
  <si>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</si>
  <si>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</si>
  <si>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</si>
  <si>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</si>
  <si>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</si>
  <si>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</si>
  <si>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</si>
  <si>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</si>
  <si>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</si>
  <si>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</si>
  <si>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</si>
  <si>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</si>
  <si>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</si>
  <si>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</si>
  <si>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</si>
  <si>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</si>
  <si>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</si>
  <si>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</si>
  <si>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</si>
  <si>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</si>
  <si>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</si>
  <si>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</si>
  <si>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</si>
  <si>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</si>
  <si>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</si>
  <si>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</si>
  <si>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</si>
  <si>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</si>
  <si>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</si>
  <si>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</si>
  <si>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</si>
  <si>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</si>
  <si>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</si>
  <si>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</si>
  <si>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</si>
  <si>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</si>
  <si>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</si>
  <si>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</si>
  <si>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</si>
  <si>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</si>
  <si>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</si>
  <si>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</si>
  <si>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</si>
  <si>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</si>
  <si>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</si>
  <si>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</si>
  <si>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</si>
  <si>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</si>
  <si>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</si>
  <si>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</si>
  <si>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</si>
  <si>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</si>
  <si>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</si>
  <si>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</si>
  <si>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</si>
  <si>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</si>
  <si>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</si>
  <si>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</si>
  <si>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</si>
  <si>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</si>
  <si>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</si>
  <si>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</si>
  <si>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</si>
  <si>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</si>
  <si>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</si>
  <si>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</si>
  <si>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</si>
  <si>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</si>
  <si>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</si>
  <si>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</si>
  <si>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</si>
  <si>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</si>
  <si>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</si>
  <si>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</si>
  <si>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</si>
  <si>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</si>
  <si>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</si>
  <si>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</si>
  <si>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</si>
  <si>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</si>
  <si>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</si>
  <si>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</si>
  <si>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</si>
  <si>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</si>
  <si>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</si>
  <si>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</si>
  <si>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</si>
  <si>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</si>
  <si>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</si>
  <si>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</si>
  <si>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</si>
  <si>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</si>
  <si>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</si>
  <si>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</si>
  <si>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</si>
  <si>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</si>
  <si>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</si>
  <si>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</si>
  <si>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</si>
  <si>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</si>
  <si>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</si>
  <si>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</si>
  <si>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</si>
  <si>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</si>
  <si>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</si>
  <si>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</si>
  <si>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</si>
  <si>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</si>
  <si>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</si>
  <si>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</si>
  <si>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</si>
  <si>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</si>
  <si>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</si>
  <si>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</si>
  <si>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</si>
  <si>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</si>
  <si>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</si>
  <si>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</si>
  <si>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</si>
  <si>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</si>
  <si>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</si>
  <si>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</si>
  <si>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</si>
  <si>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</si>
  <si>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</si>
  <si>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</si>
  <si>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</si>
  <si>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</si>
  <si>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</si>
  <si>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</si>
  <si>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</si>
  <si>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</si>
  <si>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</si>
  <si>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</si>
  <si>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</si>
  <si>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</si>
  <si>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</si>
  <si>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</si>
  <si>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</si>
  <si>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</si>
  <si>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</si>
  <si>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</si>
  <si>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</si>
  <si>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</si>
  <si>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</si>
  <si>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</si>
  <si>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</si>
  <si>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</si>
  <si>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</si>
  <si>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</si>
  <si>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</si>
  <si>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</si>
  <si>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</si>
  <si>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</si>
  <si>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</si>
  <si>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</si>
  <si>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</si>
  <si>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</si>
  <si>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</si>
  <si>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</si>
  <si>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</si>
  <si>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</si>
  <si>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</si>
  <si>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</si>
  <si>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</si>
  <si>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</si>
  <si>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</si>
  <si>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</si>
  <si>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</si>
  <si>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</si>
  <si>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</si>
  <si>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</si>
  <si>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</si>
  <si>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</si>
  <si>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</si>
  <si>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</si>
  <si>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</si>
  <si>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</si>
  <si>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</si>
  <si>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</si>
  <si>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</si>
  <si>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</si>
  <si>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</si>
  <si>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</si>
  <si>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</si>
  <si>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</si>
  <si>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</si>
  <si>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</si>
  <si>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</si>
  <si>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</si>
  <si>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</si>
  <si>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</si>
  <si>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</si>
  <si>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</si>
  <si>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</si>
  <si>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</si>
  <si>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</si>
  <si>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</si>
  <si>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</si>
  <si>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</si>
  <si>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</si>
  <si>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</si>
  <si>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</si>
  <si>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</si>
  <si>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</si>
  <si>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</si>
  <si>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</si>
  <si>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</si>
  <si>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</si>
  <si>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</si>
  <si>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</si>
  <si>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</si>
  <si>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</si>
  <si>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</si>
  <si>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</si>
  <si>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</si>
  <si>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</si>
  <si>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</si>
  <si>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</si>
  <si>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</si>
  <si>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</si>
  <si>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</si>
  <si>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</si>
  <si>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</si>
  <si>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</si>
  <si>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</si>
  <si>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</si>
  <si>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</si>
  <si>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</si>
  <si>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</si>
  <si>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</si>
  <si>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</si>
  <si>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</si>
  <si>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</si>
  <si>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</si>
  <si>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</si>
  <si>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</si>
  <si>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</si>
  <si>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</si>
  <si>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</si>
  <si>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</si>
  <si>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</si>
  <si>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</si>
  <si>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</si>
  <si>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</si>
  <si>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</si>
  <si>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</si>
  <si>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</si>
  <si>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</si>
  <si>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</si>
  <si>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</si>
  <si>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</si>
  <si>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</si>
  <si>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</si>
  <si>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</si>
  <si>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</si>
  <si>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</si>
  <si>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</si>
  <si>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</si>
  <si>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</si>
  <si>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</si>
  <si>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</si>
  <si>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</si>
  <si>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</si>
  <si>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</si>
  <si>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</si>
  <si>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</si>
  <si>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</si>
  <si>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</si>
  <si>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</si>
  <si>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</si>
  <si>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</si>
  <si>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</si>
  <si>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</si>
  <si>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</si>
  <si>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</si>
  <si>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</si>
  <si>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</si>
  <si>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</si>
  <si>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</si>
  <si>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</si>
  <si>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</si>
  <si>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</si>
  <si>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</si>
  <si>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</si>
  <si>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</si>
  <si>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</si>
  <si>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</si>
  <si>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</si>
  <si>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</si>
  <si>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</si>
  <si>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</si>
  <si>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</si>
  <si>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</si>
  <si>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</si>
  <si>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</si>
  <si>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</si>
  <si>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</si>
  <si>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</si>
  <si>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</si>
  <si>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</si>
  <si>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</si>
  <si>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</si>
  <si>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</si>
  <si>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</si>
  <si>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</si>
  <si>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</si>
  <si>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</si>
  <si>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</si>
  <si>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</si>
  <si>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</si>
  <si>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</si>
  <si>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</si>
  <si>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</si>
  <si>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</si>
  <si>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</si>
  <si>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</si>
  <si>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</si>
  <si>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</si>
  <si>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</si>
  <si>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</si>
  <si>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</si>
  <si>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</si>
  <si>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</si>
  <si>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</si>
  <si>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</si>
  <si>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</si>
  <si>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</si>
  <si>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</si>
  <si>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</si>
  <si>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</si>
  <si>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</si>
  <si>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</si>
  <si>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</si>
  <si>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</si>
  <si>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</si>
  <si>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</si>
  <si>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</si>
  <si>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</si>
  <si>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</si>
  <si>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</si>
  <si>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</si>
  <si>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</si>
  <si>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</si>
  <si>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</si>
  <si>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</si>
  <si>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</si>
  <si>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</si>
  <si>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</si>
  <si>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</si>
  <si>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</si>
  <si>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</si>
  <si>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</si>
  <si>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</si>
  <si>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</si>
  <si>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</si>
  <si>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</si>
  <si>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</si>
  <si>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</si>
  <si>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</si>
  <si>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</si>
  <si>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</si>
  <si>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</si>
  <si>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</si>
  <si>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</si>
  <si>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</si>
  <si>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</si>
  <si>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</si>
  <si>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</si>
  <si>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</si>
  <si>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</si>
  <si>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</si>
  <si>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</si>
  <si>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</si>
  <si>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</si>
  <si>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</si>
  <si>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</si>
  <si>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</si>
  <si>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</si>
  <si>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</si>
  <si>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</si>
  <si>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</si>
  <si>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</si>
  <si>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</si>
  <si>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</si>
  <si>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</si>
  <si>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</si>
  <si>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</si>
  <si>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</si>
  <si>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</si>
  <si>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</si>
  <si>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</si>
  <si>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</si>
  <si>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</si>
  <si>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</si>
  <si>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</si>
  <si>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</si>
  <si>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</si>
  <si>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</si>
  <si>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</si>
  <si>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</si>
  <si>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</si>
  <si>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</si>
  <si>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</si>
  <si>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</si>
  <si>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</si>
  <si>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</si>
  <si>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</si>
  <si>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</si>
  <si>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</si>
  <si>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</si>
  <si>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</si>
  <si>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</si>
  <si>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</si>
  <si>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</si>
  <si>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</si>
  <si>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</si>
  <si>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</si>
  <si>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</si>
  <si>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</si>
  <si>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</si>
  <si>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</si>
  <si>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</si>
  <si>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</si>
  <si>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</si>
  <si>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</si>
  <si>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</si>
  <si>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</si>
  <si>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</si>
  <si>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</si>
  <si>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</si>
  <si>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</si>
  <si>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</si>
  <si>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</si>
  <si>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</si>
  <si>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</si>
  <si>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</si>
  <si>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</si>
  <si>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</si>
  <si>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</si>
  <si>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</si>
  <si>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</si>
  <si>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</si>
  <si>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</si>
  <si>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</si>
  <si>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</si>
  <si>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</si>
  <si>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</si>
  <si>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</si>
  <si>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</si>
  <si>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</si>
  <si>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</si>
  <si>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</si>
  <si>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</si>
  <si>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</si>
  <si>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</si>
  <si>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</si>
  <si>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</si>
  <si>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</si>
  <si>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</si>
  <si>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</si>
  <si>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</si>
  <si>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</si>
  <si>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</si>
  <si>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</si>
  <si>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</si>
  <si>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</si>
  <si>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</si>
  <si>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</si>
  <si>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</si>
  <si>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</si>
  <si>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</si>
  <si>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</si>
  <si>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</si>
  <si>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</si>
  <si>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</si>
  <si>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</si>
  <si>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</si>
  <si>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</si>
  <si>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</si>
  <si>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</si>
  <si>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</si>
  <si>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</si>
  <si>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</si>
  <si>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</si>
  <si>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</si>
  <si>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</si>
  <si>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</si>
  <si>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</si>
  <si>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</si>
  <si>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</si>
  <si>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</si>
  <si>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</si>
  <si>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</si>
  <si>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</si>
  <si>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</si>
  <si>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</si>
  <si>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</si>
  <si>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</si>
  <si>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</si>
  <si>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</si>
  <si>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</si>
  <si>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</si>
  <si>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</si>
  <si>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</si>
  <si>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</si>
  <si>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</si>
  <si>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</si>
  <si>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</si>
  <si>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</si>
  <si>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</si>
  <si>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</si>
  <si>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</si>
  <si>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</si>
  <si>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</si>
  <si>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</si>
  <si>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</si>
  <si>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</si>
  <si>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</si>
  <si>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</si>
  <si>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</si>
  <si>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</si>
  <si>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</si>
  <si>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</si>
  <si>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</si>
  <si>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</si>
  <si>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</si>
  <si>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</si>
  <si>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</si>
  <si>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</si>
  <si>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</si>
  <si>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</si>
  <si>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</si>
  <si>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</si>
  <si>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</si>
  <si>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</si>
  <si>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</si>
  <si>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</si>
  <si>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</si>
  <si>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</si>
  <si>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</si>
  <si>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</si>
  <si>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</si>
  <si>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</si>
  <si>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</si>
  <si>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</si>
  <si>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</si>
  <si>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</si>
  <si>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</si>
  <si>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</si>
  <si>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</si>
  <si>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</si>
  <si>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</si>
  <si>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</si>
  <si>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</si>
  <si>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</si>
  <si>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</si>
  <si>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</si>
  <si>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</si>
  <si>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</si>
  <si>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</si>
  <si>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</si>
  <si>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</si>
  <si>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</si>
  <si>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</si>
  <si>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</si>
  <si>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</si>
  <si>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</si>
  <si>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</si>
  <si>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</si>
  <si>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</si>
  <si>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</si>
  <si>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</si>
  <si>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</si>
  <si>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</si>
  <si>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</si>
  <si>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</si>
  <si>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</si>
  <si>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</si>
  <si>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</si>
  <si>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</si>
  <si>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</si>
  <si>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</si>
  <si>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</si>
  <si>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</si>
  <si>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</si>
  <si>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</si>
  <si>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</si>
  <si>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</si>
  <si>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</si>
  <si>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</si>
  <si>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</si>
  <si>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</si>
  <si>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</si>
  <si>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</si>
  <si>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</si>
  <si>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</si>
  <si>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</si>
  <si>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</si>
  <si>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</si>
  <si>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</si>
  <si>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</si>
  <si>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</si>
  <si>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</si>
  <si>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</si>
  <si>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</si>
  <si>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</si>
  <si>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</si>
  <si>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</si>
  <si>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</si>
  <si>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</si>
  <si>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</si>
  <si>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</si>
  <si>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</si>
  <si>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</si>
  <si>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</si>
  <si>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</si>
  <si>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</si>
  <si>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</si>
  <si>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</si>
  <si>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</si>
  <si>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</si>
  <si>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</si>
  <si>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</si>
  <si>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</si>
  <si>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</si>
  <si>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</si>
  <si>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</si>
  <si>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</si>
  <si>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</si>
  <si>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</si>
  <si>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</si>
  <si>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</si>
  <si>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</si>
  <si>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</si>
  <si>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</si>
  <si>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</si>
  <si>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</si>
  <si>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</si>
  <si>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</si>
  <si>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</si>
  <si>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</si>
  <si>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</si>
  <si>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</si>
  <si>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</si>
  <si>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</si>
  <si>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</si>
  <si>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</si>
  <si>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</si>
  <si>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</si>
  <si>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</si>
  <si>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</si>
  <si>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</si>
  <si>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</si>
  <si>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</si>
  <si>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</si>
  <si>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</si>
  <si>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</si>
  <si>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</si>
  <si>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</si>
  <si>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</si>
  <si>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</si>
  <si>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</si>
  <si>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</si>
  <si>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</si>
  <si>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</si>
  <si>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</si>
  <si>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</si>
  <si>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</si>
  <si>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</si>
  <si>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</si>
  <si>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</si>
  <si>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</si>
  <si>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</si>
  <si>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</si>
  <si>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</si>
  <si>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</si>
  <si>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</si>
  <si>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</si>
  <si>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</si>
  <si>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</si>
  <si>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</si>
  <si>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</si>
  <si>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</si>
  <si>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</si>
  <si>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</si>
  <si>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</si>
  <si>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</si>
  <si>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</si>
  <si>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</si>
  <si>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</si>
  <si>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</si>
  <si>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</si>
  <si>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</si>
  <si>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</si>
  <si>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</si>
  <si>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</si>
  <si>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</si>
  <si>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</si>
  <si>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</si>
  <si>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</si>
  <si>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</si>
  <si>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</si>
  <si>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</si>
  <si>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</si>
  <si>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</si>
  <si>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</si>
  <si>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</si>
  <si>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</si>
  <si>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</si>
  <si>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</si>
  <si>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</si>
  <si>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</si>
  <si>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</si>
  <si>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</si>
  <si>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</si>
  <si>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</si>
  <si>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</si>
  <si>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</si>
  <si>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</si>
  <si>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</si>
  <si>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</si>
  <si>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</si>
  <si>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</si>
  <si>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</si>
  <si>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</si>
  <si>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</si>
  <si>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</si>
  <si>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</si>
  <si>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</si>
  <si>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</si>
  <si>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</si>
  <si>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</si>
  <si>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</si>
  <si>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</si>
  <si>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</si>
  <si>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</si>
  <si>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</si>
  <si>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</si>
  <si>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</si>
  <si>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</si>
  <si>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</si>
  <si>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</si>
  <si>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</si>
  <si>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</si>
  <si>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</si>
  <si>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</si>
  <si>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</si>
  <si>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</si>
  <si>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</si>
  <si>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</si>
  <si>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</si>
  <si>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</si>
  <si>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</si>
  <si>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</si>
  <si>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</si>
  <si>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</si>
  <si>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</si>
  <si>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</si>
  <si>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</si>
  <si>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</si>
  <si>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</si>
  <si>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</si>
  <si>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</si>
  <si>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</si>
  <si>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</si>
  <si>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</si>
  <si>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</si>
  <si>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</si>
  <si>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</si>
  <si>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</si>
  <si>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</si>
  <si>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</si>
  <si>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</si>
  <si>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</si>
  <si>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</si>
  <si>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</si>
  <si>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</si>
  <si>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</si>
  <si>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</si>
  <si>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</si>
  <si>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</si>
  <si>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</si>
  <si>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</si>
  <si>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</si>
  <si>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</si>
  <si>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</si>
  <si>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</si>
  <si>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</si>
  <si>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</si>
  <si>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</si>
  <si>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</si>
  <si>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</si>
  <si>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</si>
  <si>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</si>
  <si>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</si>
  <si>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</si>
  <si>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</si>
  <si>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</si>
  <si>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</si>
  <si>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</si>
  <si>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</si>
  <si>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</si>
  <si>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</si>
  <si>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</si>
  <si>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</si>
  <si>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</si>
  <si>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</si>
  <si>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</si>
  <si>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</si>
  <si>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</si>
  <si>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</si>
  <si>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</si>
  <si>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</si>
  <si>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</si>
  <si>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</si>
  <si>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</si>
  <si>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</si>
  <si>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</si>
  <si>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</si>
  <si>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</si>
  <si>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</si>
  <si>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</si>
  <si>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</si>
  <si>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</si>
  <si>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</si>
  <si>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</si>
  <si>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</si>
  <si>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</si>
  <si>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</si>
  <si>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</si>
  <si>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</si>
  <si>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</si>
  <si>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</si>
  <si>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</si>
  <si>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</si>
  <si>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</si>
  <si>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</si>
  <si>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</si>
  <si>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</si>
  <si>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</si>
  <si>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</si>
  <si>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</si>
  <si>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</si>
  <si>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</si>
  <si>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</si>
  <si>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</si>
  <si>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</si>
  <si>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</si>
  <si>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</si>
  <si>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</si>
  <si>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</si>
  <si>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</si>
  <si>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</si>
  <si>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</si>
  <si>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</si>
  <si>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</si>
  <si>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</si>
  <si>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</si>
  <si>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</si>
  <si>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</si>
  <si>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</si>
  <si>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</si>
  <si>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</si>
  <si>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</si>
  <si>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</si>
  <si>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</si>
  <si>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</si>
  <si>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</si>
  <si>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</si>
  <si>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</si>
  <si>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</si>
  <si>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</si>
  <si>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</si>
  <si>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</si>
  <si>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</si>
  <si>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</si>
  <si>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</si>
  <si>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</si>
  <si>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</si>
  <si>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</si>
  <si>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</si>
  <si>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</si>
  <si>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</si>
  <si>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</si>
  <si>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</si>
  <si>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</si>
  <si>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</si>
  <si>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</si>
  <si>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</si>
  <si>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</si>
  <si>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</si>
  <si>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</si>
  <si>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</si>
  <si>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</si>
  <si>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</si>
  <si>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</si>
  <si>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</si>
  <si>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</si>
  <si>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</si>
  <si>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</si>
  <si>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</si>
  <si>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</si>
  <si>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</si>
  <si>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</si>
  <si>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</si>
  <si>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</si>
  <si>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</si>
  <si>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</si>
  <si>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</si>
  <si>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</si>
  <si>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</si>
  <si>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</si>
  <si>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</si>
  <si>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</si>
  <si>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</si>
  <si>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</si>
  <si>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</si>
  <si>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</si>
  <si>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</si>
  <si>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</si>
  <si>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</si>
  <si>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</si>
  <si>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</si>
  <si>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</si>
  <si>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</si>
  <si>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</si>
  <si>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</si>
  <si>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</si>
  <si>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</si>
  <si>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</si>
  <si>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</si>
  <si>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</si>
  <si>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</si>
  <si>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</si>
  <si>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</si>
  <si>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</si>
  <si>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</si>
  <si>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</si>
  <si>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</si>
  <si>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</si>
  <si>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</si>
  <si>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</si>
  <si>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</si>
  <si>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</si>
  <si>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</si>
  <si>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</si>
  <si>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</si>
  <si>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</si>
  <si>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</si>
  <si>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</si>
  <si>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</si>
  <si>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</si>
  <si>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</si>
  <si>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</si>
  <si>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</si>
  <si>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</si>
  <si>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</si>
  <si>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</si>
  <si>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</si>
  <si>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</si>
  <si>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</si>
  <si>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</si>
  <si>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</si>
  <si>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</si>
  <si>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</si>
  <si>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</si>
  <si>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</si>
  <si>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</si>
  <si>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</si>
  <si>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</si>
  <si>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</si>
  <si>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</si>
  <si>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</si>
  <si>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</si>
  <si>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</si>
  <si>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</si>
  <si>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</si>
  <si>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</si>
  <si>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</si>
  <si>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</si>
  <si>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</si>
  <si>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</si>
  <si>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</si>
  <si>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</si>
  <si>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</si>
  <si>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</si>
  <si>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</si>
  <si>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</si>
  <si>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</si>
  <si>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</si>
  <si>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</si>
  <si>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</si>
  <si>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</si>
  <si>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</si>
  <si>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</si>
  <si>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</si>
  <si>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</si>
  <si>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</si>
  <si>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</si>
  <si>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</si>
  <si>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</si>
  <si>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</si>
  <si>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</si>
  <si>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</si>
  <si>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</si>
  <si>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</si>
  <si>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</si>
  <si>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</si>
  <si>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</si>
  <si>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</si>
  <si>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</si>
  <si>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</si>
  <si>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</si>
  <si>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</si>
  <si>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</si>
  <si>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</si>
  <si>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</si>
  <si>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</si>
  <si>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</si>
  <si>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</si>
  <si>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</si>
  <si>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</si>
  <si>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</si>
  <si>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</si>
  <si>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</si>
  <si>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</si>
  <si>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</si>
  <si>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</si>
  <si>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</si>
  <si>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</si>
  <si>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</si>
  <si>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</si>
  <si>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</si>
  <si>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</si>
  <si>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</si>
  <si>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</si>
  <si>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</si>
  <si>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</si>
  <si>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</si>
  <si>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</si>
  <si>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</si>
  <si>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</si>
  <si>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</si>
  <si>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</si>
  <si>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</si>
  <si>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</si>
  <si>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</si>
  <si>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</si>
  <si>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</si>
  <si>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</si>
  <si>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</si>
  <si>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</si>
  <si>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</si>
  <si>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</si>
  <si>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</si>
  <si>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</si>
  <si>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</si>
  <si>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</si>
  <si>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</si>
  <si>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</si>
  <si>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</si>
  <si>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</si>
  <si>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</si>
  <si>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</si>
  <si>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</si>
  <si>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</si>
  <si>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</si>
  <si>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</si>
  <si>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</si>
  <si>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</si>
  <si>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</si>
  <si>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</si>
  <si>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</si>
  <si>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</si>
  <si>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</si>
  <si>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</si>
  <si>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</si>
  <si>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</si>
  <si>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</si>
  <si>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</si>
  <si>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</si>
  <si>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</si>
  <si>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</si>
  <si>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</si>
  <si>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</si>
  <si>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</si>
  <si>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</si>
  <si>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</si>
  <si>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</si>
  <si>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</si>
  <si>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</si>
  <si>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</si>
  <si>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</si>
  <si>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</si>
  <si>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</si>
  <si>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</si>
  <si>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</si>
  <si>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</si>
  <si>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</si>
  <si>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</si>
  <si>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</si>
  <si>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</si>
  <si>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</si>
  <si>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</si>
  <si>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</si>
  <si>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</si>
  <si>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</si>
  <si>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</si>
  <si>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</si>
  <si>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</si>
  <si>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</si>
  <si>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</si>
  <si>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</si>
  <si>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</si>
  <si>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</si>
  <si>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</si>
  <si>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</si>
  <si>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</si>
  <si>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</si>
  <si>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</si>
  <si>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</si>
  <si>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</si>
  <si>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</si>
  <si>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</si>
  <si>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</si>
  <si>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</si>
  <si>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</si>
  <si>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</si>
  <si>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</si>
  <si>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</si>
  <si>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</si>
  <si>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</si>
  <si>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</si>
  <si>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</si>
  <si>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</si>
  <si>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</si>
  <si>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</si>
  <si>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</si>
  <si>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</si>
  <si>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</si>
  <si>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</si>
  <si>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</si>
  <si>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</si>
  <si>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</si>
  <si>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</si>
  <si>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</si>
  <si>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</si>
  <si>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</si>
  <si>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</si>
  <si>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</si>
  <si>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</si>
  <si>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</si>
  <si>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</si>
  <si>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</si>
  <si>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</si>
  <si>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</si>
  <si>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</si>
  <si>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</si>
  <si>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</si>
  <si>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</si>
  <si>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</si>
  <si>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</si>
  <si>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</si>
  <si>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</si>
  <si>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</si>
  <si>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</si>
  <si>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</si>
  <si>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</si>
  <si>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</si>
  <si>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</si>
  <si>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</si>
  <si>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</si>
  <si>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</si>
  <si>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</si>
  <si>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</si>
  <si>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</si>
  <si>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</si>
  <si>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</si>
  <si>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</si>
  <si>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</si>
  <si>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</si>
  <si>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</si>
  <si>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</si>
  <si>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</si>
  <si>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</si>
  <si>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</si>
  <si>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</si>
  <si>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</si>
  <si>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</si>
  <si>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</si>
  <si>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</si>
  <si>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</si>
  <si>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</si>
  <si>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</si>
  <si>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</si>
  <si>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</si>
  <si>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</si>
  <si>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</si>
  <si>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</si>
  <si>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</si>
  <si>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</si>
  <si>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</si>
  <si>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</si>
  <si>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</si>
  <si>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</si>
  <si>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</si>
  <si>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</si>
  <si>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</si>
  <si>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</si>
  <si>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</si>
  <si>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</si>
  <si>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</si>
  <si>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</si>
  <si>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</si>
  <si>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</si>
  <si>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</si>
  <si>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</si>
  <si>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</si>
  <si>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</si>
  <si>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</si>
  <si>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</si>
  <si>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</si>
  <si>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</si>
  <si>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</si>
  <si>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</si>
  <si>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</si>
  <si>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</si>
  <si>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</si>
  <si>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</si>
  <si>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</si>
  <si>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</si>
  <si>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</si>
  <si>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</si>
  <si>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</si>
  <si>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</si>
  <si>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</si>
  <si>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</si>
  <si>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</si>
  <si>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</si>
  <si>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</si>
  <si>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</si>
  <si>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</si>
  <si>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</si>
  <si>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</si>
  <si>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</si>
  <si>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</si>
  <si>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</si>
  <si>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</si>
  <si>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</si>
  <si>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</si>
  <si>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</si>
  <si>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</si>
  <si>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</si>
  <si>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</si>
  <si>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</si>
  <si>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</si>
  <si>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</si>
  <si>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</si>
  <si>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</si>
  <si>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</si>
  <si>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</si>
  <si>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</si>
  <si>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</si>
  <si>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</si>
  <si>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</si>
  <si>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</si>
  <si>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</si>
  <si>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</si>
  <si>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</si>
  <si>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</si>
  <si>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</si>
  <si>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</si>
  <si>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</si>
  <si>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</si>
  <si>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</si>
  <si>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</si>
  <si>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</si>
  <si>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</si>
  <si>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</si>
  <si>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</si>
  <si>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</si>
  <si>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</si>
  <si>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</si>
  <si>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</si>
  <si>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</si>
  <si>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</si>
  <si>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</si>
  <si>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</si>
  <si>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</si>
  <si>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</si>
  <si>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</si>
  <si>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</si>
  <si>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</si>
  <si>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</si>
  <si>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</si>
  <si>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</si>
  <si>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</si>
  <si>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</si>
  <si>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</si>
  <si>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</si>
  <si>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</si>
  <si>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</si>
  <si>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</si>
  <si>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</si>
  <si>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</si>
  <si>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</si>
  <si>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</si>
  <si>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</si>
  <si>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</si>
  <si>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</si>
  <si>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</si>
  <si>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</si>
  <si>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</si>
  <si>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</si>
  <si>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</si>
  <si>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</si>
  <si>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</si>
  <si>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</si>
  <si>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</si>
  <si>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</si>
  <si>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</si>
  <si>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</si>
  <si>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</si>
  <si>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</si>
  <si>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</si>
  <si>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</si>
  <si>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</si>
  <si>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</si>
  <si>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</si>
  <si>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</si>
  <si>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</si>
  <si>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</si>
  <si>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</si>
  <si>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</si>
  <si>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</si>
  <si>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</si>
  <si>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</si>
  <si>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</si>
  <si>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</si>
  <si>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</si>
  <si>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</si>
  <si>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</si>
  <si>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</si>
  <si>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</si>
  <si>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</si>
  <si>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</si>
  <si>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</si>
  <si>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</si>
  <si>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</si>
  <si>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</si>
  <si>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</si>
  <si>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</si>
  <si>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</si>
  <si>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</si>
  <si>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</si>
  <si>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</si>
  <si>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</si>
  <si>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</si>
  <si>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</si>
  <si>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</si>
  <si>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</si>
  <si>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</si>
  <si>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</si>
  <si>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</si>
  <si>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</si>
  <si>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</si>
  <si>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</si>
  <si>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</si>
  <si>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</si>
  <si>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</si>
  <si>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</si>
  <si>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</si>
  <si>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</si>
  <si>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</si>
  <si>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</si>
  <si>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</si>
  <si>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</si>
  <si>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</si>
  <si>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</si>
  <si>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</si>
  <si>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</si>
  <si>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</si>
  <si>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</si>
  <si>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</si>
  <si>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</si>
  <si>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</si>
  <si>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</si>
  <si>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</si>
  <si>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</si>
  <si>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</si>
  <si>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</si>
  <si>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</si>
  <si>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</si>
  <si>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</si>
  <si>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</si>
  <si>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</si>
  <si>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</si>
  <si>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</si>
  <si>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</si>
  <si>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</si>
  <si>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</si>
  <si>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</si>
  <si>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</si>
  <si>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</si>
  <si>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</si>
  <si>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</si>
  <si>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</si>
  <si>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</si>
  <si>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</si>
  <si>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</si>
  <si>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</si>
  <si>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</si>
  <si>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</si>
  <si>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</si>
  <si>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</si>
  <si>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</si>
  <si>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</si>
  <si>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</si>
  <si>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</si>
  <si>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</si>
  <si>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</si>
  <si>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</si>
  <si>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</si>
  <si>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</si>
  <si>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</si>
  <si>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</si>
  <si>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</si>
  <si>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</si>
  <si>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</si>
  <si>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</si>
  <si>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</si>
  <si>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</si>
  <si>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</si>
  <si>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</si>
  <si>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</si>
  <si>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</si>
  <si>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</si>
  <si>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</si>
  <si>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</si>
  <si>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</si>
  <si>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</si>
  <si>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</si>
  <si>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</si>
  <si>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</si>
  <si>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</si>
  <si>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</si>
  <si>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</si>
  <si>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</si>
  <si>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</si>
  <si>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</si>
  <si>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</si>
  <si>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</si>
  <si>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</si>
  <si>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</si>
  <si>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</si>
  <si>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</si>
  <si>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</si>
  <si>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</si>
  <si>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</si>
  <si>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</si>
  <si>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</si>
  <si>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</si>
  <si>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</si>
  <si>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</si>
  <si>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</si>
  <si>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</si>
  <si>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</si>
  <si>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</si>
  <si>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</si>
  <si>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</si>
  <si>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</si>
  <si>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</si>
  <si>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</si>
  <si>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</si>
  <si>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</si>
  <si>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</si>
  <si>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</si>
  <si>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</si>
  <si>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</si>
  <si>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</si>
  <si>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</si>
  <si>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</si>
  <si>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</si>
  <si>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</si>
  <si>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</si>
  <si>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</si>
  <si>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</si>
  <si>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</si>
  <si>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</si>
  <si>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</si>
  <si>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</si>
  <si>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</si>
  <si>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</si>
  <si>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</si>
  <si>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</si>
  <si>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</si>
  <si>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</si>
  <si>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</si>
  <si>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</si>
  <si>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</si>
  <si>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</si>
  <si>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</si>
  <si>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</si>
  <si>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</si>
  <si>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</si>
  <si>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</si>
  <si>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</si>
  <si>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</si>
  <si>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</si>
  <si>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</si>
  <si>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</si>
  <si>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</si>
  <si>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</si>
  <si>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</si>
  <si>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</si>
  <si>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</si>
  <si>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</si>
  <si>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</si>
  <si>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</si>
  <si>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</si>
  <si>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</si>
  <si>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</si>
  <si>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</si>
  <si>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</si>
  <si>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</si>
  <si>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</si>
  <si>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</si>
  <si>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</si>
  <si>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</si>
  <si>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</si>
  <si>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</si>
  <si>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</si>
  <si>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</si>
  <si>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</si>
  <si>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</si>
  <si>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</si>
  <si>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</si>
  <si>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</si>
  <si>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</si>
  <si>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</si>
  <si>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</si>
  <si>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</si>
  <si>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</si>
  <si>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</si>
  <si>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</si>
  <si>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</si>
  <si>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</si>
  <si>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</si>
  <si>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</si>
  <si>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</si>
  <si>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</si>
  <si>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</si>
  <si>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</si>
  <si>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</si>
  <si>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</si>
  <si>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</si>
  <si>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</si>
  <si>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</si>
  <si>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</si>
  <si>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</si>
  <si>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</si>
  <si>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</si>
  <si>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</si>
  <si>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</si>
  <si>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</si>
  <si>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</si>
  <si>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</si>
  <si>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</si>
  <si>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</si>
  <si>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</si>
  <si>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</si>
  <si>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</si>
  <si>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</si>
  <si>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</si>
  <si>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</si>
  <si>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</si>
  <si>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</si>
  <si>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</si>
  <si>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</si>
  <si>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</si>
  <si>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</si>
  <si>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</si>
  <si>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</si>
  <si>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</si>
  <si>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</si>
  <si>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</si>
  <si>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</si>
  <si>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</si>
  <si>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</si>
  <si>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</si>
  <si>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</si>
  <si>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</si>
  <si>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</si>
  <si>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</si>
  <si>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</si>
  <si>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</si>
  <si>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</si>
  <si>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</si>
  <si>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</si>
  <si>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</si>
  <si>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</si>
  <si>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</si>
  <si>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</si>
  <si>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</si>
  <si>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</si>
  <si>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</si>
  <si>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</si>
  <si>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</si>
  <si>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</si>
  <si>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</si>
  <si>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</si>
  <si>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</si>
  <si>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</si>
  <si>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</si>
  <si>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</si>
  <si>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</si>
  <si>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</si>
  <si>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</si>
  <si>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</si>
  <si>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</si>
  <si>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</si>
  <si>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</si>
  <si>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</si>
  <si>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</si>
  <si>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</si>
  <si>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</si>
  <si>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</si>
  <si>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</si>
  <si>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</si>
  <si>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</si>
  <si>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</si>
  <si>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</si>
  <si>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</si>
  <si>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</si>
  <si>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</si>
  <si>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</si>
  <si>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</si>
  <si>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</si>
  <si>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</si>
  <si>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</si>
  <si>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</si>
  <si>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</si>
  <si>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</si>
  <si>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</si>
  <si>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</si>
  <si>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</si>
  <si>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</si>
  <si>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</si>
  <si>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</si>
  <si>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</si>
  <si>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</si>
  <si>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</si>
  <si>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</si>
  <si>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</si>
  <si>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</si>
  <si>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</si>
  <si>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</si>
  <si>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</si>
  <si>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</si>
  <si>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</si>
  <si>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</si>
  <si>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</si>
  <si>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</si>
  <si>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</si>
  <si>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</si>
  <si>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</si>
  <si>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</si>
  <si>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</si>
  <si>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</si>
  <si>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</si>
  <si>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</si>
  <si>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</si>
  <si>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</si>
  <si>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</si>
  <si>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</si>
  <si>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</si>
  <si>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</si>
  <si>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</si>
  <si>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</si>
  <si>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</si>
  <si>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</si>
  <si>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</si>
  <si>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</si>
  <si>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</si>
  <si>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</si>
  <si>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</si>
  <si>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</si>
  <si>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</si>
  <si>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</si>
  <si>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</si>
  <si>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</si>
  <si>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</si>
  <si>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</si>
  <si>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</si>
  <si>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</si>
  <si>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</si>
  <si>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</si>
  <si>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</si>
  <si>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</si>
  <si>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</si>
  <si>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</si>
  <si>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</si>
  <si>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</si>
  <si>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</si>
  <si>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</si>
  <si>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</si>
  <si>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</si>
  <si>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</si>
  <si>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</si>
  <si>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</si>
  <si>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</si>
  <si>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</si>
  <si>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</si>
  <si>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</si>
  <si>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</si>
  <si>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</si>
  <si>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</si>
  <si>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</si>
  <si>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</si>
  <si>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</si>
  <si>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</si>
  <si>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</si>
  <si>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</si>
  <si>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</si>
  <si>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</si>
  <si>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</si>
  <si>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</si>
  <si>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</si>
  <si>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</si>
  <si>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</si>
  <si>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</si>
  <si>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</si>
  <si>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</si>
  <si>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</si>
  <si>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</si>
  <si>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</si>
  <si>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</si>
  <si>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</si>
  <si>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</si>
  <si>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</si>
  <si>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</si>
  <si>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</si>
  <si>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</si>
  <si>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</si>
  <si>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</si>
  <si>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</si>
  <si>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</si>
  <si>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</si>
  <si>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</si>
  <si>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</si>
  <si>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</si>
  <si>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</si>
  <si>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</si>
  <si>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</si>
  <si>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</si>
  <si>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</si>
  <si>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</si>
  <si>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</si>
  <si>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</si>
  <si>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</si>
  <si>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</si>
  <si>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</si>
  <si>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</si>
  <si>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</si>
  <si>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</si>
  <si>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</si>
  <si>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</si>
  <si>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</si>
  <si>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</si>
  <si>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</si>
  <si>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</si>
  <si>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</si>
  <si>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</si>
  <si>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</si>
  <si>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</si>
  <si>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</si>
  <si>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</si>
  <si>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</si>
  <si>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</si>
  <si>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</si>
  <si>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</si>
  <si>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</si>
  <si>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</si>
  <si>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</si>
  <si>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</si>
  <si>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</si>
  <si>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</si>
  <si>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</si>
  <si>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</si>
  <si>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</si>
  <si>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</si>
  <si>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</si>
  <si>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</si>
  <si>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</si>
  <si>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</si>
  <si>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</si>
  <si>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</si>
  <si>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</si>
  <si>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</si>
  <si>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</si>
  <si>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</si>
  <si>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</si>
  <si>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</si>
  <si>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</si>
  <si>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</si>
  <si>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</si>
  <si>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</si>
  <si>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</si>
  <si>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</si>
  <si>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</si>
  <si>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</si>
  <si>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</si>
  <si>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</si>
  <si>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</si>
  <si>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</si>
  <si>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</si>
  <si>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</si>
  <si>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</si>
  <si>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</si>
  <si>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</si>
  <si>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</si>
  <si>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</si>
  <si>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</si>
  <si>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</si>
  <si>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</si>
  <si>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</si>
  <si>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</si>
  <si>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</si>
  <si>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</si>
  <si>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</si>
  <si>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</si>
  <si>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</si>
  <si>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</si>
  <si>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</si>
  <si>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</si>
  <si>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</si>
  <si>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</si>
  <si>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</si>
  <si>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</si>
  <si>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</si>
  <si>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</si>
  <si>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</si>
  <si>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</si>
  <si>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</si>
  <si>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</si>
  <si>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</si>
  <si>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</si>
  <si>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</si>
  <si>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</si>
  <si>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</si>
  <si>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</si>
  <si>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</si>
  <si>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</si>
  <si>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</si>
  <si>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</si>
  <si>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</si>
  <si>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</si>
  <si>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</si>
  <si>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</si>
  <si>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</si>
  <si>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</si>
  <si>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</si>
  <si>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</si>
  <si>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</si>
  <si>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</si>
  <si>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</si>
  <si>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</si>
  <si>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</si>
  <si>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</si>
  <si>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</si>
  <si>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</si>
  <si>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</si>
  <si>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</si>
  <si>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</si>
  <si>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</si>
  <si>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</si>
  <si>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</si>
  <si>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</si>
  <si>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</si>
  <si>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</si>
  <si>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</si>
  <si>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</si>
  <si>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</si>
  <si>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</si>
  <si>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</si>
  <si>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</si>
  <si>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</si>
  <si>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</si>
  <si>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</si>
  <si>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</si>
  <si>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</si>
  <si>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</si>
  <si>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</si>
  <si>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</si>
  <si>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</si>
  <si>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</si>
  <si>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</si>
  <si>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</si>
  <si>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</si>
  <si>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</si>
  <si>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</si>
  <si>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</si>
  <si>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</si>
  <si>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</si>
  <si>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</si>
  <si>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</si>
  <si>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</si>
  <si>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</si>
  <si>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</si>
  <si>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</si>
  <si>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</si>
  <si>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</si>
  <si>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</si>
  <si>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</si>
  <si>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</si>
  <si>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</si>
  <si>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</si>
  <si>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</si>
  <si>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</si>
  <si>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</si>
  <si>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</si>
  <si>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</si>
  <si>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</si>
  <si>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</si>
  <si>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</si>
  <si>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</si>
  <si>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</si>
  <si>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</si>
  <si>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</si>
  <si>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</si>
  <si>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</si>
  <si>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</si>
  <si>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</si>
  <si>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</si>
  <si>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</si>
  <si>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</si>
  <si>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</si>
  <si>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</si>
  <si>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</si>
  <si>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</si>
  <si>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</si>
  <si>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</si>
  <si>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</si>
  <si>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</si>
  <si>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</si>
  <si>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</si>
  <si>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</si>
  <si>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</si>
  <si>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</si>
  <si>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</si>
  <si>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</si>
  <si>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</si>
  <si>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</si>
  <si>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</si>
  <si>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</si>
  <si>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</si>
  <si>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</si>
  <si>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</si>
  <si>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</si>
  <si>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</si>
  <si>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</si>
  <si>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</si>
  <si>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</si>
  <si>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</si>
  <si>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</si>
  <si>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</si>
  <si>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</si>
  <si>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</si>
  <si>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</si>
  <si>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</si>
  <si>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</si>
  <si>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</si>
  <si>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</si>
  <si>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</si>
  <si>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</si>
  <si>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</si>
  <si>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</si>
  <si>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</si>
  <si>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</si>
  <si>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</si>
  <si>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</si>
  <si>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</si>
  <si>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</si>
  <si>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</si>
  <si>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</si>
  <si>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</si>
  <si>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</si>
  <si>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</si>
  <si>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</si>
  <si>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</si>
  <si>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</si>
  <si>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</si>
  <si>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</si>
  <si>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</si>
  <si>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</si>
  <si>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</si>
  <si>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</si>
  <si>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</si>
  <si>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</si>
  <si>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</si>
  <si>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</si>
  <si>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</si>
  <si>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</si>
  <si>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</si>
  <si>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</si>
  <si>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</si>
  <si>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</si>
  <si>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</si>
  <si>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</si>
  <si>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</si>
  <si>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</si>
  <si>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</si>
  <si>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</si>
  <si>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</si>
  <si>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</si>
  <si>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</si>
  <si>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</si>
  <si>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</si>
  <si>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</si>
  <si>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</si>
  <si>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</si>
  <si>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</si>
  <si>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</si>
  <si>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</si>
  <si>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</si>
  <si>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</si>
  <si>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</si>
  <si>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</si>
  <si>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</si>
  <si>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</si>
  <si>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</si>
  <si>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</si>
  <si>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</si>
  <si>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</si>
  <si>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</si>
  <si>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</si>
  <si>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</si>
  <si>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</si>
  <si>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</si>
  <si>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</si>
  <si>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</si>
  <si>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</si>
  <si>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</si>
  <si>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</si>
  <si>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</si>
  <si>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</si>
  <si>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</si>
  <si>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</si>
  <si>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</si>
  <si>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</si>
  <si>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</si>
  <si>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</si>
  <si>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</si>
  <si>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</si>
  <si>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</si>
  <si>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</si>
  <si>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</si>
  <si>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</si>
  <si>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</si>
  <si>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</si>
  <si>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</si>
  <si>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</si>
  <si>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</si>
  <si>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</si>
  <si>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</si>
  <si>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</si>
  <si>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</si>
  <si>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</si>
  <si>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</si>
  <si>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</si>
  <si>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</si>
  <si>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</si>
  <si>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</si>
  <si>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</si>
  <si>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</si>
  <si>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</si>
  <si>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</si>
  <si>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</si>
  <si>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</si>
  <si>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</si>
  <si>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</si>
  <si>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</si>
  <si>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</si>
  <si>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</si>
  <si>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</si>
  <si>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</si>
  <si>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</si>
  <si>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</si>
  <si>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</si>
  <si>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</si>
  <si>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</si>
  <si>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</si>
  <si>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</si>
  <si>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</si>
  <si>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</si>
  <si>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</si>
  <si>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</si>
  <si>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</si>
  <si>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</si>
  <si>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</si>
  <si>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</si>
  <si>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</si>
  <si>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</si>
  <si>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</si>
  <si>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</si>
  <si>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</si>
  <si>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</si>
  <si>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</si>
  <si>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</si>
  <si>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</si>
  <si>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</si>
  <si>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</si>
  <si>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</si>
  <si>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</si>
  <si>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</si>
  <si>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</si>
  <si>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</si>
  <si>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</si>
  <si>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</si>
  <si>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</si>
  <si>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</si>
  <si>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</si>
  <si>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</si>
  <si>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</si>
  <si>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</si>
  <si>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</si>
  <si>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</si>
  <si>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</si>
  <si>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</si>
  <si>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</si>
  <si>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</si>
  <si>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</si>
  <si>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</si>
  <si>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</si>
  <si>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</si>
  <si>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</si>
  <si>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</si>
  <si>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</si>
  <si>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</si>
  <si>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</si>
  <si>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</si>
  <si>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</si>
  <si>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</si>
  <si>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</si>
  <si>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</si>
  <si>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</si>
  <si>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</si>
  <si>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</si>
  <si>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</si>
  <si>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</si>
  <si>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</si>
  <si>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</si>
  <si>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</si>
  <si>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</si>
  <si>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</si>
  <si>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</si>
  <si>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</si>
  <si>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</si>
  <si>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</si>
  <si>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</si>
  <si>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</si>
  <si>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</si>
  <si>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</si>
  <si>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</si>
  <si>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</si>
  <si>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</si>
  <si>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</si>
  <si>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</si>
  <si>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</si>
  <si>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</si>
  <si>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</si>
  <si>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</si>
  <si>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</si>
  <si>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</si>
  <si>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</si>
  <si>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</si>
  <si>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</si>
  <si>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</si>
  <si>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</si>
  <si>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</si>
  <si>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</si>
  <si>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</si>
  <si>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</si>
  <si>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</si>
  <si>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</si>
  <si>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</si>
  <si>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</si>
  <si>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</si>
  <si>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</si>
  <si>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</si>
  <si>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</si>
  <si>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</si>
  <si>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</si>
  <si>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</si>
  <si>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</si>
  <si>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</si>
  <si>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</si>
  <si>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</si>
  <si>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</si>
  <si>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</si>
  <si>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</si>
  <si>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</si>
  <si>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</si>
  <si>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</si>
  <si>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</si>
  <si>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</si>
  <si>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</si>
  <si>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</si>
  <si>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</si>
  <si>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</si>
  <si>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</si>
  <si>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</si>
  <si>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</si>
  <si>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</si>
  <si>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</si>
  <si>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</si>
  <si>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</si>
  <si>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</si>
  <si>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</si>
  <si>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</si>
  <si>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</si>
  <si>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</si>
  <si>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</si>
  <si>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</si>
  <si>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</si>
  <si>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</si>
  <si>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</si>
  <si>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</si>
  <si>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</si>
  <si>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</si>
  <si>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</si>
  <si>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</si>
  <si>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</si>
  <si>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</si>
  <si>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</si>
  <si>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</si>
  <si>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</si>
  <si>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</si>
  <si>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</si>
  <si>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</si>
  <si>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</si>
  <si>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</si>
  <si>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</si>
  <si>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</si>
  <si>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</si>
  <si>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</si>
  <si>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</si>
  <si>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</si>
  <si>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</si>
  <si>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</si>
  <si>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</si>
  <si>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</si>
  <si>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</si>
  <si>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</si>
  <si>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</si>
  <si>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</si>
  <si>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</si>
  <si>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</si>
  <si>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</si>
  <si>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</si>
  <si>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</si>
  <si>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</si>
  <si>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</si>
  <si>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</si>
  <si>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</si>
  <si>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</si>
  <si>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</si>
  <si>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</si>
  <si>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</si>
  <si>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</si>
  <si>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</si>
  <si>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</si>
  <si>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</si>
  <si>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</si>
  <si>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</si>
  <si>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</si>
  <si>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</si>
  <si>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</si>
  <si>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</si>
  <si>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</si>
  <si>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</si>
  <si>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</si>
  <si>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</si>
  <si>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</si>
  <si>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</si>
  <si>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</si>
  <si>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</si>
  <si>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</si>
  <si>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</si>
  <si>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</si>
  <si>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</si>
  <si>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</si>
  <si>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</si>
  <si>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</si>
  <si>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</si>
  <si>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</si>
  <si>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</si>
  <si>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</si>
  <si>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</si>
  <si>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</si>
  <si>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</si>
  <si>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</si>
  <si>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</si>
  <si>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</si>
  <si>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</si>
  <si>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</si>
  <si>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</si>
  <si>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</si>
  <si>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</si>
  <si>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</si>
  <si>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</si>
  <si>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</si>
  <si>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</si>
  <si>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</si>
  <si>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</si>
  <si>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</si>
  <si>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</si>
  <si>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</si>
  <si>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</si>
  <si>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</si>
  <si>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</si>
  <si>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</si>
  <si>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</si>
  <si>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</si>
  <si>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</si>
  <si>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</si>
  <si>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</si>
  <si>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</si>
  <si>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</si>
  <si>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</si>
  <si>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</si>
  <si>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</si>
  <si>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</si>
  <si>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</si>
  <si>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</si>
  <si>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</si>
  <si>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</si>
  <si>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</si>
  <si>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</si>
  <si>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</si>
  <si>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</si>
  <si>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</si>
  <si>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</si>
  <si>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</si>
  <si>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</si>
  <si>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</si>
  <si>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</si>
  <si>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</si>
  <si>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</si>
  <si>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</si>
  <si>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</si>
  <si>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</si>
  <si>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</si>
  <si>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</si>
  <si>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</si>
  <si>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</si>
  <si>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</si>
  <si>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</si>
  <si>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</si>
  <si>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</si>
  <si>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</si>
  <si>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</si>
  <si>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</si>
  <si>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</si>
  <si>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</si>
  <si>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</si>
  <si>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</si>
  <si>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</si>
  <si>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</si>
  <si>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</si>
  <si>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</si>
  <si>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</si>
  <si>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</si>
  <si>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</si>
  <si>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</si>
  <si>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</si>
  <si>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</si>
  <si>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</si>
  <si>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</si>
  <si>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</si>
  <si>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</si>
  <si>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</si>
  <si>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</si>
  <si>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</si>
  <si>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</si>
  <si>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</si>
  <si>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</si>
  <si>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</si>
  <si>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</si>
  <si>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</si>
  <si>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</si>
  <si>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</si>
  <si>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</si>
  <si>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</si>
  <si>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</si>
  <si>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</si>
  <si>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</si>
  <si>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</si>
  <si>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</si>
  <si>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</si>
  <si>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</si>
  <si>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</si>
  <si>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</si>
  <si>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</si>
  <si>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</si>
  <si>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</si>
  <si>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</si>
  <si>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</si>
  <si>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</si>
  <si>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</si>
  <si>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</si>
  <si>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</si>
  <si>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</si>
  <si>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</si>
  <si>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</si>
  <si>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</si>
  <si>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</si>
  <si>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</si>
  <si>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</si>
  <si>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</si>
  <si>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</si>
  <si>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</si>
  <si>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</si>
  <si>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</si>
  <si>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</si>
  <si>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</si>
  <si>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</si>
  <si>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</si>
  <si>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</si>
  <si>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</si>
  <si>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</si>
  <si>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</si>
  <si>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</si>
  <si>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</si>
  <si>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</si>
  <si>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</si>
  <si>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</si>
  <si>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</si>
  <si>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</si>
  <si>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</si>
  <si>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</si>
  <si>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</si>
  <si>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</si>
  <si>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</si>
  <si>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</si>
  <si>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</si>
  <si>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</si>
  <si>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</si>
  <si>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</si>
  <si>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</si>
  <si>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</si>
  <si>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</si>
  <si>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</si>
  <si>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</si>
  <si>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</si>
  <si>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</si>
  <si>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</si>
  <si>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</si>
  <si>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</si>
  <si>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</si>
  <si>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</si>
  <si>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</si>
  <si>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</si>
  <si>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</si>
  <si>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</si>
  <si>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</si>
  <si>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</si>
  <si>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</si>
  <si>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</si>
  <si>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</si>
  <si>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</si>
  <si>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</si>
  <si>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</si>
  <si>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</si>
  <si>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</si>
  <si>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</si>
  <si>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</si>
  <si>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</si>
  <si>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</si>
  <si>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</si>
  <si>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</si>
  <si>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</si>
  <si>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</si>
  <si>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</si>
  <si>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</si>
  <si>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</si>
  <si>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</si>
  <si>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</si>
  <si>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</si>
  <si>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</si>
  <si>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</si>
  <si>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</si>
  <si>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</si>
  <si>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</si>
  <si>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</si>
  <si>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</si>
  <si>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</si>
  <si>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</si>
  <si>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</si>
  <si>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</si>
  <si>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</si>
  <si>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</si>
  <si>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</si>
  <si>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</si>
  <si>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</si>
  <si>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</si>
  <si>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</si>
  <si>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</si>
  <si>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</si>
  <si>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</si>
  <si>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</si>
  <si>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</si>
  <si>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</si>
  <si>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</si>
  <si>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</si>
  <si>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</si>
  <si>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</si>
  <si>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</si>
  <si>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</si>
  <si>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</si>
  <si>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</si>
  <si>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</si>
  <si>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</si>
  <si>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</si>
  <si>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</si>
  <si>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</si>
  <si>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</si>
  <si>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</si>
  <si>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</si>
  <si>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</si>
  <si>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</si>
  <si>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</si>
  <si>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</si>
  <si>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</si>
  <si>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</si>
  <si>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</si>
  <si>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</si>
  <si>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</si>
  <si>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</si>
  <si>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</si>
  <si>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</si>
  <si>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</si>
  <si>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</si>
  <si>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</si>
  <si>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</si>
  <si>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</si>
  <si>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</si>
  <si>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</si>
  <si>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</si>
  <si>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</si>
  <si>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</si>
  <si>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</si>
  <si>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</si>
  <si>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</si>
  <si>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</si>
  <si>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</si>
  <si>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</si>
  <si>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</si>
  <si>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</si>
  <si>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</si>
  <si>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</si>
  <si>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</si>
  <si>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</si>
  <si>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</si>
  <si>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</si>
  <si>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</si>
  <si>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</si>
  <si>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</si>
  <si>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</si>
  <si>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</si>
  <si>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</si>
  <si>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</si>
  <si>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</si>
  <si>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</si>
  <si>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</si>
  <si>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</si>
  <si>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</si>
  <si>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</si>
  <si>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</si>
  <si>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</si>
  <si>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</si>
  <si>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</si>
  <si>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</si>
  <si>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</si>
  <si>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</si>
  <si>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</si>
  <si>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</si>
  <si>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</si>
  <si>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</si>
  <si>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</si>
  <si>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</si>
  <si>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</si>
  <si>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</si>
  <si>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</si>
  <si>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</si>
  <si>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</si>
  <si>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</si>
  <si>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</si>
  <si>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</si>
  <si>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</si>
  <si>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</si>
  <si>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</si>
  <si>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</si>
  <si>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</si>
  <si>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</si>
  <si>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</si>
  <si>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</si>
  <si>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</si>
  <si>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</si>
  <si>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</si>
  <si>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</si>
  <si>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</si>
  <si>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</si>
  <si>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</si>
  <si>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</si>
  <si>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</si>
  <si>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</si>
  <si>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</si>
  <si>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</si>
  <si>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</si>
  <si>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</si>
  <si>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</si>
  <si>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</si>
  <si>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</si>
  <si>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</si>
  <si>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</si>
  <si>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</si>
  <si>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</si>
  <si>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</si>
  <si>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</si>
  <si>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</si>
  <si>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</si>
  <si>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</si>
  <si>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</si>
  <si>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</si>
  <si>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</si>
  <si>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</si>
  <si>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</si>
  <si>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</si>
  <si>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</si>
  <si>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</si>
  <si>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</si>
  <si>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</si>
  <si>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</si>
  <si>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</si>
  <si>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</si>
  <si>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</si>
  <si>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</si>
  <si>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</si>
  <si>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</si>
  <si>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</si>
  <si>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</si>
  <si>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</si>
  <si>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</si>
  <si>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</si>
  <si>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</si>
  <si>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</si>
  <si>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</si>
  <si>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</si>
  <si>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</si>
  <si>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</si>
  <si>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</si>
  <si>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</si>
  <si>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</si>
  <si>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</si>
  <si>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</si>
  <si>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</si>
  <si>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</si>
  <si>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</si>
  <si>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</si>
  <si>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</si>
  <si>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</si>
  <si>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</si>
  <si>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</si>
  <si>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</si>
  <si>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</si>
  <si>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</si>
  <si>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</si>
  <si>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</si>
  <si>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</si>
  <si>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</si>
  <si>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</si>
  <si>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</si>
  <si>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</si>
  <si>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</si>
  <si>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</si>
  <si>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</si>
  <si>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</si>
  <si>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</si>
  <si>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</si>
  <si>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</si>
  <si>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</si>
  <si>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</si>
  <si>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</si>
  <si>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</si>
  <si>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</si>
  <si>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</si>
  <si>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</si>
  <si>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</si>
  <si>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</si>
  <si>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</si>
  <si>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</si>
  <si>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</si>
  <si>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</si>
  <si>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</si>
  <si>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</si>
  <si>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</si>
  <si>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</si>
  <si>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</si>
  <si>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</si>
  <si>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</si>
  <si>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</si>
  <si>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</si>
  <si>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</si>
  <si>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</si>
  <si>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</si>
  <si>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</si>
  <si>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</si>
  <si>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</si>
  <si>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</si>
  <si>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</si>
  <si>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</si>
  <si>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</si>
  <si>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</si>
  <si>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</si>
  <si>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</si>
  <si>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</si>
  <si>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</si>
  <si>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</si>
  <si>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</si>
  <si>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</si>
  <si>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</si>
  <si>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</si>
  <si>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</si>
  <si>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</si>
  <si>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</si>
  <si>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</si>
  <si>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</si>
  <si>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</si>
  <si>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</si>
  <si>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</si>
  <si>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</si>
  <si>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</si>
  <si>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</si>
  <si>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</si>
  <si>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</si>
  <si>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</si>
  <si>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</si>
  <si>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</si>
  <si>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</si>
  <si>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</si>
  <si>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</si>
  <si>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</si>
  <si>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</si>
  <si>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</si>
  <si>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</si>
  <si>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</si>
  <si>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</si>
  <si>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</si>
  <si>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</si>
  <si>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</si>
  <si>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</si>
  <si>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</si>
  <si>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</si>
  <si>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</si>
  <si>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</si>
  <si>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</si>
  <si>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</si>
  <si>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</si>
  <si>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</si>
  <si>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</si>
  <si>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</si>
  <si>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</si>
  <si>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</si>
  <si>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</si>
  <si>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</si>
  <si>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</si>
  <si>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</si>
  <si>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</si>
  <si>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</si>
  <si>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</si>
  <si>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</si>
  <si>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</si>
  <si>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</si>
  <si>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</si>
  <si>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</si>
  <si>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</si>
  <si>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</si>
  <si>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</si>
  <si>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</si>
  <si>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</si>
  <si>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</si>
  <si>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</si>
  <si>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</si>
  <si>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</si>
  <si>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</si>
  <si>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</si>
  <si>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</si>
  <si>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</si>
  <si>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</si>
  <si>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</si>
  <si>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</si>
  <si>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</si>
  <si>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</si>
  <si>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</si>
  <si>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</si>
  <si>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</si>
  <si>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</si>
  <si>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</si>
  <si>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</si>
  <si>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</si>
  <si>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</si>
  <si>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</si>
  <si>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</si>
  <si>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</si>
  <si>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</si>
  <si>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</si>
  <si>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</si>
  <si>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</si>
  <si>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</si>
  <si>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</si>
  <si>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</si>
  <si>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</si>
  <si>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</si>
  <si>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</si>
  <si>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</si>
  <si>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</si>
  <si>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</si>
  <si>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</si>
  <si>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</si>
  <si>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</si>
  <si>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</si>
  <si>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</si>
  <si>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</si>
  <si>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</si>
  <si>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</si>
  <si>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</si>
  <si>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</si>
  <si>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</si>
  <si>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</si>
  <si>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</si>
  <si>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</si>
  <si>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</si>
  <si>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</si>
  <si>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</si>
  <si>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</si>
  <si>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</si>
  <si>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</si>
  <si>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</si>
  <si>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</si>
  <si>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</si>
  <si>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</si>
  <si>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</si>
  <si>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</si>
  <si>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</si>
  <si>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</si>
  <si>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</si>
  <si>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</si>
  <si>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</si>
  <si>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</si>
  <si>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</si>
  <si>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</si>
  <si>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</si>
  <si>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</si>
  <si>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</si>
  <si>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</si>
  <si>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</si>
  <si>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</si>
  <si>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</si>
  <si>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</si>
  <si>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</si>
  <si>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</si>
  <si>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</si>
  <si>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</si>
  <si>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</si>
  <si>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</si>
  <si>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</si>
  <si>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</si>
  <si>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</si>
  <si>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</si>
  <si>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</si>
  <si>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</si>
  <si>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</si>
  <si>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</si>
  <si>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</si>
  <si>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</si>
  <si>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</si>
  <si>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</si>
  <si>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</si>
  <si>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</si>
  <si>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</si>
  <si>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</si>
  <si>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</si>
  <si>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</si>
  <si>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</si>
  <si>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</si>
  <si>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</si>
  <si>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</si>
  <si>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</si>
  <si>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</si>
  <si>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</si>
  <si>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</si>
  <si>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</si>
  <si>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</si>
  <si>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</si>
  <si>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</si>
  <si>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</si>
  <si>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</si>
  <si>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</si>
  <si>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</si>
  <si>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</si>
  <si>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</si>
  <si>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</si>
  <si>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</si>
  <si>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</si>
  <si>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</si>
  <si>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</si>
  <si>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</si>
  <si>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</si>
  <si>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</si>
  <si>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</si>
  <si>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</si>
  <si>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</si>
  <si>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</si>
  <si>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</si>
  <si>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</si>
  <si>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</si>
  <si>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</si>
  <si>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</si>
  <si>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</si>
  <si>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</si>
  <si>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</si>
  <si>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</si>
  <si>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</si>
  <si>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</si>
  <si>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</si>
  <si>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</si>
  <si>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</si>
  <si>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</si>
  <si>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</si>
  <si>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</si>
  <si>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</si>
  <si>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</si>
  <si>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</si>
  <si>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</si>
  <si>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</si>
  <si>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</si>
  <si>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</si>
  <si>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</si>
  <si>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</si>
  <si>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</si>
  <si>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</si>
  <si>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</si>
  <si>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</si>
  <si>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</si>
  <si>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</si>
  <si>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</si>
  <si>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</si>
  <si>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</si>
  <si>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</si>
  <si>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</si>
  <si>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</si>
  <si>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</si>
  <si>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</si>
  <si>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</si>
  <si>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</si>
  <si>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</si>
  <si>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</si>
  <si>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</si>
  <si>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</si>
  <si>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</si>
  <si>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</si>
  <si>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</si>
  <si>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</si>
  <si>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</si>
  <si>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</si>
  <si>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</si>
  <si>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</si>
  <si>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</si>
  <si>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</si>
  <si>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</si>
  <si>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</si>
  <si>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</si>
  <si>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</si>
  <si>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</si>
  <si>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</si>
  <si>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</si>
  <si>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</si>
  <si>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</si>
  <si>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</si>
  <si>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</si>
  <si>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</si>
  <si>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</si>
  <si>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</si>
  <si>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</si>
  <si>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</si>
  <si>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</si>
  <si>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</si>
  <si>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</si>
  <si>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</si>
  <si>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</si>
  <si>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</si>
  <si>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</si>
  <si>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</si>
  <si>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</si>
  <si>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</si>
  <si>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</si>
  <si>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</si>
  <si>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</si>
  <si>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</si>
  <si>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</si>
  <si>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</si>
  <si>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</si>
  <si>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</si>
  <si>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</si>
  <si>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</si>
  <si>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</si>
  <si>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</si>
  <si>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</si>
  <si>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</si>
  <si>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</si>
  <si>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</si>
  <si>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</si>
  <si>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</si>
  <si>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</si>
  <si>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</si>
  <si>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</si>
  <si>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</si>
  <si>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</si>
  <si>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</si>
  <si>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</si>
  <si>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</si>
  <si>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</si>
  <si>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</si>
  <si>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</si>
  <si>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</si>
  <si>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</si>
  <si>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</si>
  <si>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</si>
  <si>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</si>
  <si>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</si>
  <si>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</si>
  <si>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</si>
  <si>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</si>
  <si>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</si>
  <si>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</si>
  <si>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</si>
  <si>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</si>
  <si>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</si>
  <si>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</si>
  <si>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</si>
  <si>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</si>
  <si>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</si>
  <si>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</si>
  <si>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</si>
  <si>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</si>
  <si>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</si>
  <si>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</si>
  <si>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</si>
  <si>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</si>
  <si>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</si>
  <si>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</si>
  <si>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</si>
  <si>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</si>
  <si>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</si>
  <si>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</si>
  <si>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</si>
  <si>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</si>
  <si>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</si>
  <si>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</si>
  <si>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</si>
  <si>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</si>
  <si>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</si>
  <si>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</si>
  <si>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</si>
  <si>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</si>
  <si>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</si>
  <si>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</si>
  <si>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</si>
  <si>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</si>
  <si>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</si>
  <si>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</si>
  <si>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</si>
  <si>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</si>
  <si>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</si>
  <si>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</si>
  <si>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</si>
  <si>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</si>
  <si>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</si>
  <si>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</si>
  <si>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</si>
  <si>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</si>
  <si>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</si>
  <si>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</si>
  <si>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</si>
  <si>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</si>
  <si>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</si>
  <si>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</si>
  <si>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</si>
  <si>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</si>
  <si>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</si>
  <si>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</si>
  <si>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</si>
  <si>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</si>
  <si>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</si>
  <si>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</si>
  <si>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</si>
  <si>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</si>
  <si>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</si>
  <si>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</si>
  <si>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</si>
  <si>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</si>
  <si>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</si>
  <si>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</si>
  <si>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</si>
  <si>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</si>
  <si>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</si>
  <si>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</si>
  <si>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</si>
  <si>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</si>
  <si>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</si>
  <si>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</si>
  <si>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</si>
  <si>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</si>
  <si>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</si>
  <si>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</si>
  <si>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</si>
  <si>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</si>
  <si>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</si>
  <si>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</si>
  <si>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</si>
  <si>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</si>
  <si>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</si>
  <si>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</si>
  <si>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</si>
  <si>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</si>
  <si>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</si>
  <si>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</si>
  <si>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</si>
  <si>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</si>
  <si>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</si>
  <si>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</si>
  <si>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</si>
  <si>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</si>
  <si>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</si>
  <si>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</si>
  <si>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</si>
  <si>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</si>
  <si>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</si>
  <si>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</si>
  <si>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</si>
  <si>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</si>
  <si>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</si>
  <si>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</si>
  <si>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</si>
  <si>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</si>
  <si>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</si>
  <si>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</si>
  <si>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</si>
  <si>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</si>
  <si>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</si>
  <si>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</si>
  <si>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</si>
  <si>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</si>
  <si>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</si>
  <si>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</si>
  <si>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</si>
  <si>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</si>
  <si>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</si>
  <si>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</si>
  <si>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</si>
  <si>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</si>
  <si>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</si>
  <si>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</si>
  <si>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</si>
  <si>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</si>
  <si>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</si>
  <si>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</si>
  <si>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</si>
  <si>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</si>
  <si>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</si>
  <si>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</si>
  <si>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</si>
  <si>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</si>
  <si>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</si>
  <si>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</si>
  <si>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</si>
  <si>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</si>
  <si>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</si>
  <si>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</si>
  <si>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</si>
  <si>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</si>
  <si>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</si>
  <si>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</si>
  <si>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</si>
  <si>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</si>
  <si>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</si>
  <si>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</si>
  <si>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</si>
  <si>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</si>
  <si>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</si>
  <si>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</si>
  <si>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</si>
  <si>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</si>
  <si>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</si>
  <si>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</si>
  <si>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</si>
  <si>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</si>
  <si>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</si>
  <si>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</si>
  <si>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</si>
  <si>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</si>
  <si>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</si>
  <si>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</si>
  <si>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</si>
  <si>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</si>
  <si>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</si>
  <si>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</si>
  <si>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</si>
  <si>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</si>
  <si>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</si>
  <si>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</si>
  <si>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</si>
  <si>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</si>
  <si>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</si>
  <si>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</si>
  <si>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</si>
  <si>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</si>
  <si>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</si>
  <si>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</si>
  <si>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</si>
  <si>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</si>
  <si>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</si>
  <si>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</si>
  <si>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</si>
  <si>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</si>
  <si>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</si>
  <si>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</si>
  <si>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</si>
  <si>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</si>
  <si>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</si>
  <si>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</si>
  <si>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</si>
  <si>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</si>
  <si>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</si>
  <si>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</si>
  <si>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</si>
  <si>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</si>
  <si>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</si>
  <si>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</si>
  <si>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</si>
  <si>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</si>
  <si>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</si>
  <si>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</si>
  <si>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</si>
  <si>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</si>
  <si>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</si>
  <si>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</si>
  <si>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</si>
  <si>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</si>
  <si>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</si>
  <si>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</si>
  <si>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</si>
  <si>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</si>
  <si>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</si>
  <si>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</si>
  <si>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</si>
  <si>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</si>
  <si>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</si>
  <si>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</si>
  <si>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</si>
  <si>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</si>
  <si>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</si>
  <si>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</si>
  <si>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</si>
  <si>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</si>
  <si>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</si>
  <si>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</si>
  <si>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</si>
  <si>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</si>
  <si>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</si>
  <si>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</si>
  <si>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</si>
  <si>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</si>
  <si>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</si>
  <si>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</si>
  <si>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</si>
  <si>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</si>
  <si>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</si>
  <si>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</si>
  <si>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</si>
  <si>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</si>
  <si>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</si>
  <si>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</si>
  <si>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</si>
  <si>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</si>
  <si>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</si>
  <si>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</si>
  <si>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</si>
  <si>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</si>
  <si>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</si>
  <si>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</si>
  <si>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</si>
  <si>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</si>
  <si>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</si>
  <si>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</si>
  <si>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</si>
  <si>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</si>
  <si>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</si>
  <si>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</si>
  <si>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</si>
  <si>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</si>
  <si>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</si>
  <si>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</si>
  <si>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</si>
  <si>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</si>
  <si>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</si>
  <si>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</si>
  <si>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</si>
  <si>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</si>
  <si>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</si>
  <si>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</si>
  <si>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</si>
  <si>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</si>
  <si>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</si>
  <si>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</si>
  <si>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</si>
  <si>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</si>
  <si>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</si>
  <si>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</si>
  <si>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</si>
  <si>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</si>
  <si>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</si>
  <si>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</si>
  <si>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</si>
  <si>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</si>
  <si>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</si>
  <si>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</si>
  <si>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</si>
  <si>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</si>
  <si>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</si>
  <si>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</si>
  <si>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</si>
  <si>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</si>
  <si>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</si>
  <si>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</si>
  <si>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</si>
  <si>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</si>
  <si>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</si>
  <si>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</si>
  <si>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</si>
  <si>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</si>
  <si>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</si>
  <si>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</si>
  <si>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</si>
  <si>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</si>
  <si>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</si>
  <si>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</si>
  <si>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</si>
  <si>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</si>
  <si>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</si>
  <si>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</si>
  <si>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</si>
  <si>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</si>
  <si>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</si>
  <si>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</si>
  <si>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</si>
  <si>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</si>
  <si>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</si>
  <si>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</si>
  <si>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</si>
  <si>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</si>
  <si>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</si>
  <si>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</si>
  <si>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</si>
  <si>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</si>
  <si>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</si>
  <si>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</si>
  <si>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</si>
  <si>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</si>
  <si>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</si>
  <si>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</si>
  <si>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</si>
  <si>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</si>
  <si>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</si>
  <si>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</si>
  <si>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</si>
  <si>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</si>
  <si>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</si>
  <si>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</si>
  <si>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</si>
  <si>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</si>
  <si>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</si>
  <si>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</si>
  <si>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</si>
  <si>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</si>
  <si>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</si>
  <si>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</si>
  <si>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</si>
  <si>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</si>
  <si>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</si>
  <si>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</si>
  <si>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</si>
  <si>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</si>
  <si>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</si>
  <si>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</si>
  <si>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</si>
  <si>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</si>
  <si>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</si>
  <si>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</si>
  <si>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</si>
  <si>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</si>
  <si>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</si>
  <si>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</si>
  <si>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</si>
  <si>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</si>
  <si>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</si>
  <si>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</si>
  <si>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</si>
  <si>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</si>
  <si>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</si>
  <si>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</si>
  <si>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</si>
  <si>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</si>
  <si>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</si>
  <si>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</si>
  <si>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</si>
  <si>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</si>
  <si>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</si>
  <si>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</si>
  <si>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</si>
  <si>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</si>
  <si>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</si>
  <si>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</si>
  <si>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</si>
  <si>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</si>
  <si>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</si>
  <si>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</si>
  <si>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</si>
  <si>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</si>
  <si>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</si>
  <si>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</si>
  <si>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</si>
  <si>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</si>
  <si>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</si>
  <si>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</si>
  <si>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</si>
  <si>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</si>
  <si>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</si>
  <si>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</si>
  <si>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</si>
  <si>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</si>
  <si>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</si>
  <si>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</si>
  <si>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</si>
  <si>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</si>
  <si>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</si>
  <si>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</si>
  <si>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</si>
  <si>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</si>
  <si>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</si>
  <si>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</si>
  <si>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</si>
  <si>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</si>
  <si>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</si>
  <si>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</si>
  <si>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</si>
  <si>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</si>
  <si>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</si>
  <si>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</si>
  <si>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</si>
  <si>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</si>
  <si>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</si>
  <si>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</si>
  <si>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</si>
  <si>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</si>
  <si>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</si>
  <si>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</si>
  <si>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</si>
  <si>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</si>
  <si>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</si>
  <si>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</si>
  <si>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</si>
  <si>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</si>
  <si>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</si>
  <si>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</si>
  <si>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</si>
  <si>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</si>
  <si>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</si>
  <si>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</si>
  <si>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</si>
  <si>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</si>
  <si>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</si>
  <si>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</si>
  <si>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</si>
  <si>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</si>
  <si>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</si>
  <si>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</si>
  <si>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</si>
  <si>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</si>
  <si>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</si>
  <si>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</si>
  <si>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</si>
  <si>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</si>
  <si>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</si>
  <si>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</si>
  <si>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</si>
  <si>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</si>
  <si>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</si>
  <si>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</si>
  <si>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</si>
  <si>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</si>
  <si>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</si>
  <si>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</si>
  <si>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</si>
  <si>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</si>
  <si>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</si>
  <si>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</si>
  <si>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</si>
  <si>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</si>
  <si>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</si>
  <si>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</si>
  <si>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</si>
  <si>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</si>
  <si>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</si>
  <si>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</si>
  <si>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</si>
  <si>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</si>
  <si>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</si>
  <si>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</si>
  <si>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</si>
  <si>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</si>
  <si>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</si>
  <si>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</si>
  <si>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</si>
  <si>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</si>
  <si>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</si>
  <si>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</si>
  <si>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</si>
  <si>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</si>
  <si>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</si>
  <si>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</si>
  <si>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</si>
  <si>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</si>
  <si>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</si>
  <si>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</si>
  <si>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</si>
  <si>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</si>
  <si>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</si>
  <si>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</si>
  <si>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</si>
  <si>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</si>
  <si>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</si>
  <si>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</si>
  <si>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</si>
  <si>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</si>
  <si>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</si>
  <si>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</si>
  <si>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</si>
  <si>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</si>
  <si>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</si>
  <si>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</si>
  <si>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</si>
  <si>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</si>
  <si>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</si>
  <si>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</si>
  <si>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</si>
  <si>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</si>
  <si>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</si>
  <si>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</si>
  <si>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</si>
  <si>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</si>
  <si>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</si>
  <si>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</si>
  <si>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</si>
  <si>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</si>
  <si>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</si>
  <si>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</si>
  <si>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</si>
  <si>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</si>
  <si>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</si>
  <si>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</si>
  <si>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</si>
  <si>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</si>
  <si>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</si>
  <si>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</si>
  <si>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</si>
  <si>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</si>
  <si>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</si>
  <si>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</si>
  <si>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</si>
  <si>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</si>
  <si>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</si>
  <si>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</si>
  <si>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</si>
  <si>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</si>
  <si>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</si>
  <si>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</si>
  <si>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</si>
  <si>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</si>
  <si>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</si>
  <si>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</si>
  <si>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</si>
  <si>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</si>
  <si>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</si>
  <si>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</si>
  <si>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</si>
  <si>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</si>
  <si>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</si>
  <si>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</si>
  <si>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</si>
  <si>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</si>
  <si>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</si>
  <si>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</si>
  <si>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</si>
  <si>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</si>
  <si>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</si>
  <si>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</si>
  <si>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</si>
  <si>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</si>
  <si>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</si>
  <si>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</si>
  <si>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</si>
  <si>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</si>
  <si>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</si>
  <si>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</si>
  <si>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</si>
  <si>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</si>
  <si>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</si>
  <si>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</si>
  <si>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</si>
  <si>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</si>
  <si>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</si>
  <si>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</si>
  <si>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</si>
  <si>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</si>
  <si>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</si>
  <si>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</si>
  <si>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</si>
  <si>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</si>
  <si>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</si>
  <si>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</si>
  <si>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</si>
  <si>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</si>
  <si>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</si>
  <si>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</si>
  <si>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</si>
  <si>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</si>
  <si>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</si>
  <si>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</si>
  <si>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</si>
  <si>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</si>
  <si>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</si>
  <si>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</si>
  <si>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</si>
  <si>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</si>
  <si>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</si>
  <si>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</si>
  <si>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</si>
  <si>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</si>
  <si>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</si>
  <si>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</si>
  <si>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</si>
  <si>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</si>
  <si>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</si>
  <si>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</si>
  <si>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</si>
  <si>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</si>
  <si>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</si>
  <si>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</si>
  <si>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</si>
  <si>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</si>
  <si>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</si>
  <si>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</si>
  <si>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</si>
  <si>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</si>
  <si>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</si>
  <si>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</si>
  <si>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</si>
  <si>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</si>
  <si>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</si>
  <si>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</si>
  <si>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</si>
  <si>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</si>
  <si>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</si>
  <si>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</si>
  <si>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</si>
  <si>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</si>
  <si>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</si>
  <si>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</si>
  <si>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</si>
  <si>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</si>
  <si>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</si>
  <si>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</si>
  <si>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</si>
  <si>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</si>
  <si>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</si>
  <si>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</si>
  <si>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</si>
  <si>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</si>
  <si>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</si>
  <si>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</si>
  <si>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</si>
  <si>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</si>
  <si>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</si>
  <si>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</si>
  <si>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</si>
  <si>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</si>
  <si>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</si>
  <si>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</si>
  <si>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</si>
  <si>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</si>
  <si>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</si>
  <si>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</si>
  <si>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</si>
  <si>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</si>
  <si>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</si>
  <si>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</si>
  <si>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</si>
  <si>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</si>
  <si>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</si>
  <si>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</si>
  <si>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</si>
  <si>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</si>
  <si>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</si>
  <si>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</si>
  <si>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</si>
  <si>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</si>
  <si>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</si>
  <si>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</si>
  <si>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</si>
  <si>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</si>
  <si>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</si>
  <si>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</si>
  <si>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</si>
  <si>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</si>
  <si>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</si>
  <si>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</si>
  <si>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</si>
  <si>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</si>
  <si>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</si>
  <si>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</si>
  <si>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</si>
  <si>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</si>
  <si>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</si>
  <si>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</si>
  <si>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</si>
  <si>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</si>
  <si>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</si>
  <si>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</si>
  <si>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</si>
  <si>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</si>
  <si>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</si>
  <si>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</si>
  <si>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</si>
  <si>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</si>
  <si>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</si>
  <si>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</si>
  <si>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</si>
  <si>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</si>
  <si>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</si>
  <si>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</si>
  <si>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</si>
  <si>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</si>
  <si>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</si>
  <si>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</si>
  <si>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</si>
  <si>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</si>
  <si>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</si>
  <si>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</si>
  <si>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</si>
  <si>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</si>
  <si>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</si>
  <si>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</si>
  <si>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</si>
  <si>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</si>
  <si>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</si>
  <si>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</si>
  <si>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</si>
  <si>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</si>
  <si>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</si>
  <si>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</si>
  <si>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</si>
  <si>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</si>
  <si>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</si>
  <si>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</si>
  <si>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</si>
  <si>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</si>
  <si>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</si>
  <si>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</si>
  <si>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</si>
  <si>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</si>
  <si>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</si>
  <si>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</si>
  <si>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</si>
  <si>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</si>
  <si>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</si>
  <si>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</si>
  <si>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</si>
  <si>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</si>
  <si>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</si>
  <si>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</si>
  <si>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</si>
  <si>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</si>
  <si>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</si>
  <si>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</si>
  <si>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</si>
  <si>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</si>
  <si>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</si>
  <si>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</si>
  <si>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</si>
  <si>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</si>
  <si>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</si>
  <si>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</si>
  <si>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</si>
  <si>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</si>
  <si>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</si>
  <si>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</si>
  <si>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</si>
  <si>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</si>
  <si>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</si>
  <si>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</si>
  <si>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</si>
  <si>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</si>
  <si>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</si>
  <si>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</si>
  <si>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</si>
  <si>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</si>
  <si>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</si>
  <si>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</si>
  <si>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</si>
  <si>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</si>
  <si>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</si>
  <si>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</si>
  <si>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</si>
  <si>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</si>
  <si>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</si>
  <si>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</si>
  <si>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</si>
  <si>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</si>
  <si>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</si>
  <si>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</si>
  <si>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</si>
  <si>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</si>
  <si>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</si>
  <si>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</si>
  <si>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</si>
  <si>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</si>
  <si>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</si>
  <si>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</si>
  <si>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</si>
  <si>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</si>
  <si>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</si>
  <si>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</si>
  <si>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</si>
  <si>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</si>
  <si>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</si>
  <si>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</si>
  <si>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</si>
  <si>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</si>
  <si>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</si>
  <si>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</si>
  <si>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</si>
  <si>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</si>
  <si>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</si>
  <si>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</si>
  <si>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</si>
  <si>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</si>
  <si>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</si>
  <si>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</si>
  <si>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</si>
  <si>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</si>
  <si>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</si>
  <si>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</si>
  <si>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</si>
  <si>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</si>
  <si>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</si>
  <si>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</si>
  <si>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</si>
  <si>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</si>
  <si>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</si>
  <si>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</si>
  <si>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</si>
  <si>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</si>
  <si>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</si>
  <si>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</si>
  <si>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</si>
  <si>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</si>
  <si>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</si>
  <si>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</si>
  <si>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</si>
  <si>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</si>
  <si>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</si>
  <si>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</si>
  <si>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</si>
  <si>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</si>
  <si>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</si>
  <si>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</si>
  <si>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</si>
  <si>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</si>
  <si>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</si>
  <si>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</si>
  <si>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</si>
  <si>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</si>
  <si>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</si>
  <si>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</si>
  <si>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</si>
  <si>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</si>
  <si>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</si>
  <si>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</si>
  <si>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</si>
  <si>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</si>
  <si>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</si>
  <si>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</si>
  <si>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</si>
  <si>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</si>
  <si>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</si>
  <si>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</si>
  <si>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</si>
  <si>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</si>
  <si>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</si>
  <si>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</si>
  <si>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</si>
  <si>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</si>
  <si>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</si>
  <si>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</si>
  <si>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</si>
  <si>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</si>
  <si>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</si>
  <si>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</si>
  <si>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</si>
  <si>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</si>
  <si>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</si>
  <si>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</si>
  <si>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</si>
  <si>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</si>
  <si>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</si>
  <si>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</si>
  <si>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</si>
  <si>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</si>
  <si>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</si>
  <si>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</si>
  <si>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</si>
  <si>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</si>
  <si>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</si>
  <si>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</si>
  <si>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</si>
  <si>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</si>
  <si>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</si>
  <si>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</si>
  <si>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</si>
  <si>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</si>
  <si>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</si>
  <si>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</si>
  <si>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</si>
  <si>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</si>
  <si>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</si>
  <si>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</si>
  <si>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</si>
  <si>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</si>
  <si>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</si>
  <si>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</si>
  <si>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</si>
  <si>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</si>
  <si>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</si>
  <si>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</si>
  <si>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</si>
  <si>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</si>
  <si>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</si>
  <si>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</si>
  <si>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</si>
  <si>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</si>
  <si>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</si>
  <si>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</si>
  <si>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</si>
  <si>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</si>
  <si>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</si>
  <si>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</si>
  <si>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</si>
  <si>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</si>
  <si>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</si>
  <si>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</si>
  <si>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</si>
  <si>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</si>
  <si>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</si>
  <si>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</si>
  <si>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</si>
  <si>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</si>
  <si>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</si>
  <si>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</si>
  <si>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</si>
  <si>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</si>
  <si>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</si>
  <si>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</si>
  <si>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</si>
  <si>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</si>
  <si>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</si>
  <si>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</si>
  <si>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</si>
  <si>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</si>
  <si>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</si>
  <si>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</si>
  <si>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</si>
  <si>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</si>
  <si>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</si>
  <si>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</si>
  <si>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</si>
  <si>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</si>
  <si>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</si>
  <si>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</si>
  <si>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</si>
  <si>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</si>
  <si>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</si>
  <si>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</si>
  <si>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</si>
  <si>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</si>
  <si>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</si>
  <si>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</si>
  <si>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</si>
  <si>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</si>
  <si>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</si>
  <si>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</si>
  <si>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</si>
  <si>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</si>
  <si>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</si>
  <si>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</si>
  <si>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</si>
  <si>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</si>
  <si>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</si>
  <si>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</si>
  <si>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</si>
  <si>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</si>
  <si>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</si>
  <si>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</si>
  <si>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</si>
  <si>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</si>
  <si>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</si>
  <si>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</si>
  <si>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</si>
  <si>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</si>
  <si>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</si>
  <si>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</si>
  <si>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</si>
  <si>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</si>
  <si>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</si>
  <si>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</si>
  <si>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</si>
  <si>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</si>
  <si>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</si>
  <si>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</si>
  <si>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</si>
  <si>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</si>
  <si>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</si>
  <si>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</si>
  <si>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</si>
  <si>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</si>
  <si>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</si>
  <si>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</si>
  <si>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</si>
  <si>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</si>
  <si>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</si>
  <si>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</si>
  <si>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</si>
  <si>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</si>
  <si>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</si>
  <si>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</si>
  <si>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</si>
  <si>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</si>
  <si>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</si>
  <si>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</si>
  <si>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</si>
  <si>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</si>
  <si>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</si>
  <si>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</si>
  <si>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</si>
  <si>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</si>
  <si>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</si>
  <si>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</si>
  <si>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</si>
  <si>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</si>
  <si>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</si>
  <si>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</si>
  <si>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</si>
  <si>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</si>
  <si>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</si>
  <si>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</si>
  <si>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</si>
  <si>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</si>
  <si>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</si>
  <si>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</si>
  <si>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</si>
  <si>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</si>
  <si>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</si>
  <si>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</si>
  <si>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</si>
  <si>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</si>
  <si>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</si>
  <si>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</si>
  <si>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</si>
  <si>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</si>
  <si>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</si>
  <si>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</si>
  <si>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</si>
  <si>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</si>
  <si>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</si>
  <si>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</si>
  <si>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</si>
  <si>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</si>
  <si>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</si>
  <si>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</si>
  <si>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</si>
  <si>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</si>
  <si>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</si>
  <si>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</si>
  <si>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</si>
  <si>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</si>
  <si>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</si>
  <si>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</si>
  <si>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</si>
  <si>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</si>
  <si>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</si>
  <si>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</si>
  <si>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</si>
  <si>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</si>
  <si>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</si>
  <si>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</si>
  <si>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</si>
  <si>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</si>
  <si>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</si>
  <si>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</si>
  <si>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</si>
  <si>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</si>
  <si>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</si>
  <si>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</si>
  <si>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</si>
  <si>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</si>
  <si>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</si>
  <si>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</si>
  <si>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</si>
  <si>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</si>
  <si>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</si>
  <si>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</si>
  <si>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</si>
  <si>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</si>
  <si>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</si>
  <si>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</si>
  <si>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</si>
  <si>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</si>
  <si>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</si>
  <si>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</si>
  <si>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</si>
  <si>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</si>
  <si>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</si>
  <si>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</si>
  <si>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</si>
  <si>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</si>
  <si>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</si>
  <si>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</si>
  <si>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</si>
  <si>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</si>
  <si>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</si>
  <si>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</si>
  <si>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</si>
  <si>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</si>
  <si>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</si>
  <si>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</si>
  <si>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</si>
  <si>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</si>
  <si>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</si>
  <si>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</si>
  <si>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</si>
  <si>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</si>
  <si>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</si>
  <si>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</si>
  <si>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</si>
  <si>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</si>
  <si>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</si>
  <si>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</si>
  <si>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</si>
  <si>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</si>
  <si>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</si>
  <si>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</si>
  <si>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</si>
  <si>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</si>
  <si>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</si>
  <si>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</si>
  <si>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</si>
  <si>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</si>
  <si>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</si>
  <si>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</si>
  <si>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</si>
  <si>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</si>
  <si>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</si>
  <si>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</si>
  <si>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</si>
  <si>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</si>
  <si>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</si>
  <si>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</si>
  <si>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</si>
  <si>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</si>
  <si>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</si>
  <si>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</si>
  <si>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</si>
  <si>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</si>
  <si>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</si>
  <si>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</si>
  <si>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</si>
  <si>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</si>
  <si>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</si>
  <si>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</si>
  <si>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</si>
  <si>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</si>
  <si>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</si>
  <si>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</si>
  <si>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</si>
  <si>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</si>
  <si>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</si>
  <si>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</si>
  <si>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</si>
  <si>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</si>
  <si>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</si>
  <si>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</si>
  <si>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</si>
  <si>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</si>
  <si>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</si>
  <si>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</si>
  <si>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</si>
  <si>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</si>
  <si>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</si>
  <si>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</si>
  <si>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</si>
  <si>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</si>
  <si>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</si>
  <si>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</si>
  <si>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</si>
  <si>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</si>
  <si>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</si>
  <si>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</si>
  <si>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</si>
  <si>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</si>
  <si>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</si>
  <si>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</si>
  <si>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</si>
  <si>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</si>
  <si>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</si>
  <si>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</si>
  <si>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</si>
  <si>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</si>
  <si>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</si>
  <si>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</si>
  <si>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</si>
  <si>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</si>
  <si>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</si>
  <si>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</si>
  <si>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</si>
  <si>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</si>
  <si>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</si>
  <si>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</si>
  <si>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</si>
  <si>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</si>
  <si>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</si>
  <si>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</si>
  <si>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</si>
  <si>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</si>
  <si>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</si>
  <si>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</si>
  <si>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</si>
  <si>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</si>
  <si>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</si>
  <si>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</si>
  <si>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</si>
  <si>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</si>
  <si>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</si>
  <si>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</si>
  <si>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</si>
  <si>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</si>
  <si>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</si>
  <si>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</si>
  <si>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</si>
  <si>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</si>
  <si>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</si>
  <si>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</si>
  <si>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</si>
  <si>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</si>
  <si>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</si>
  <si>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</si>
  <si>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</si>
  <si>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</si>
  <si>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</si>
  <si>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</si>
  <si>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</si>
  <si>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</si>
  <si>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</si>
  <si>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</si>
  <si>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</si>
  <si>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</si>
  <si>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</si>
  <si>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</si>
  <si>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</si>
  <si>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</si>
  <si>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</si>
  <si>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</si>
  <si>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</si>
  <si>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</si>
  <si>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</si>
  <si>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</si>
  <si>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</si>
  <si>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</si>
  <si>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</si>
  <si>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</si>
  <si>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</si>
  <si>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</si>
  <si>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</si>
  <si>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</si>
  <si>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</si>
  <si>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</si>
  <si>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</si>
  <si>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</si>
  <si>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</si>
  <si>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</si>
  <si>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</si>
  <si>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</si>
  <si>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</si>
  <si>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</si>
  <si>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</si>
  <si>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</si>
  <si>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</si>
  <si>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</si>
  <si>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</si>
  <si>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</si>
  <si>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</si>
  <si>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</si>
  <si>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</si>
  <si>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</si>
  <si>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</si>
  <si>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</si>
  <si>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</si>
  <si>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</si>
  <si>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</si>
  <si>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</si>
  <si>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</si>
  <si>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</si>
  <si>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</si>
  <si>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</si>
  <si>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</si>
  <si>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</si>
  <si>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</si>
  <si>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</si>
  <si>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</si>
  <si>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</si>
  <si>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</si>
  <si>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</si>
  <si>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</si>
  <si>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</si>
  <si>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</si>
  <si>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</si>
  <si>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</si>
  <si>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</si>
  <si>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</si>
  <si>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</si>
  <si>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</si>
  <si>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</si>
  <si>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</si>
  <si>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</si>
  <si>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</si>
  <si>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</si>
  <si>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</si>
  <si>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</si>
  <si>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</si>
  <si>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</si>
  <si>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</si>
  <si>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</si>
  <si>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</si>
  <si>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</si>
  <si>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</si>
  <si>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</si>
  <si>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</si>
  <si>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</si>
  <si>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</si>
  <si>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</si>
  <si>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</si>
  <si>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</si>
  <si>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</si>
  <si>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</si>
  <si>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</si>
  <si>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</si>
  <si>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</si>
  <si>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</si>
  <si>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</si>
  <si>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</si>
  <si>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</si>
  <si>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</si>
  <si>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</si>
  <si>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</si>
  <si>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</si>
  <si>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</si>
  <si>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</si>
  <si>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</si>
  <si>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</si>
  <si>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</si>
  <si>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</si>
  <si>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</si>
  <si>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</si>
  <si>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</si>
  <si>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</si>
  <si>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</si>
  <si>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</si>
  <si>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</si>
  <si>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</si>
  <si>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</si>
  <si>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</si>
  <si>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</si>
  <si>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</si>
  <si>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</si>
  <si>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</si>
  <si>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</si>
  <si>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</si>
  <si>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</si>
  <si>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</si>
  <si>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</si>
  <si>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</si>
  <si>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</si>
  <si>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</si>
  <si>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</si>
  <si>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</si>
  <si>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</si>
  <si>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</si>
  <si>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</si>
  <si>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</si>
  <si>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</si>
  <si>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</si>
  <si>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</si>
  <si>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</si>
  <si>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</si>
  <si>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</si>
  <si>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</si>
  <si>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</si>
  <si>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</si>
  <si>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</si>
  <si>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</si>
  <si>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</si>
  <si>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</si>
  <si>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</si>
  <si>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</si>
  <si>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</si>
  <si>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</si>
  <si>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</si>
  <si>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</si>
  <si>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</si>
  <si>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</si>
  <si>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</si>
  <si>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</si>
  <si>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</si>
  <si>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</si>
  <si>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</si>
  <si>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</si>
  <si>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</si>
  <si>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</si>
  <si>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</si>
  <si>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</si>
  <si>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</si>
  <si>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</si>
  <si>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</si>
  <si>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</si>
  <si>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</si>
  <si>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</si>
  <si>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</si>
  <si>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</si>
  <si>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</si>
  <si>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</si>
  <si>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</si>
  <si>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</si>
  <si>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</si>
  <si>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</si>
  <si>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</si>
  <si>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</si>
  <si>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</si>
  <si>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</si>
  <si>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</si>
  <si>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</si>
  <si>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</si>
  <si>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</si>
  <si>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</si>
  <si>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</si>
  <si>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</si>
  <si>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</si>
  <si>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</si>
  <si>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</si>
  <si>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</si>
  <si>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</si>
  <si>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</si>
  <si>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</si>
  <si>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</si>
  <si>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</si>
  <si>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</si>
  <si>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</si>
  <si>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</si>
  <si>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</si>
  <si>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</si>
  <si>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</si>
  <si>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</si>
  <si>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</si>
  <si>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</si>
  <si>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</si>
  <si>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</si>
  <si>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</si>
  <si>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</si>
  <si>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</si>
  <si>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</si>
  <si>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</si>
  <si>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</si>
  <si>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</si>
  <si>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</si>
  <si>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</si>
  <si>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</si>
  <si>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</si>
  <si>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</si>
  <si>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</si>
  <si>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</si>
  <si>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</si>
  <si>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</si>
  <si>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</si>
  <si>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</si>
  <si>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</si>
  <si>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</si>
  <si>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</si>
  <si>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</si>
  <si>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</si>
  <si>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</si>
  <si>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</si>
  <si>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</si>
  <si>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</si>
  <si>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</si>
  <si>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</si>
  <si>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</si>
  <si>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</si>
  <si>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</si>
  <si>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</si>
  <si>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</si>
  <si>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</si>
  <si>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</si>
  <si>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</si>
  <si>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</si>
  <si>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</si>
  <si>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</si>
  <si>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</si>
  <si>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</si>
  <si>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</si>
  <si>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</si>
  <si>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</si>
  <si>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</si>
  <si>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</si>
  <si>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</si>
  <si>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</si>
  <si>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</si>
  <si>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</si>
  <si>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</si>
  <si>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</si>
  <si>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</si>
  <si>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</si>
  <si>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</si>
  <si>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</si>
  <si>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</si>
  <si>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</si>
  <si>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</si>
  <si>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</si>
  <si>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</si>
  <si>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</si>
  <si>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</si>
  <si>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</si>
  <si>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</si>
  <si>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</si>
  <si>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</si>
  <si>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</si>
  <si>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</si>
  <si>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</si>
  <si>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</si>
  <si>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</si>
  <si>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</si>
  <si>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</si>
  <si>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</si>
  <si>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</si>
  <si>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</si>
  <si>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</si>
  <si>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</si>
  <si>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</si>
  <si>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</si>
  <si>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</si>
  <si>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</si>
  <si>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</si>
  <si>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</si>
  <si>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</si>
  <si>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</si>
  <si>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</si>
  <si>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</si>
  <si>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</si>
  <si>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</si>
  <si>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</si>
  <si>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</si>
  <si>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</si>
  <si>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</si>
  <si>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</si>
  <si>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</si>
  <si>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</si>
  <si>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</si>
  <si>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</si>
  <si>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</si>
  <si>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</si>
  <si>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</si>
  <si>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</si>
  <si>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</si>
  <si>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</si>
  <si>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</si>
  <si>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</si>
  <si>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</si>
  <si>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</si>
  <si>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</si>
  <si>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</si>
  <si>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</si>
  <si>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</si>
  <si>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</si>
  <si>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</si>
  <si>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</si>
  <si>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</si>
  <si>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</si>
  <si>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</si>
  <si>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</si>
  <si>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</si>
  <si>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</si>
  <si>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</si>
  <si>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</si>
  <si>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</si>
  <si>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</si>
  <si>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</si>
  <si>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</si>
  <si>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</si>
  <si>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</si>
  <si>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</si>
  <si>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</si>
  <si>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</si>
  <si>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</si>
  <si>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</si>
  <si>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</si>
  <si>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</si>
  <si>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</si>
  <si>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</si>
  <si>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</si>
  <si>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</si>
  <si>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</si>
  <si>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</si>
  <si>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</si>
  <si>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</si>
  <si>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</si>
  <si>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</si>
  <si>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</si>
  <si>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</si>
  <si>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</si>
  <si>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</si>
  <si>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</si>
  <si>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</si>
  <si>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</si>
  <si>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</si>
  <si>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</si>
  <si>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</si>
  <si>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</si>
  <si>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</si>
  <si>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</si>
  <si>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</si>
  <si>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</si>
  <si>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</si>
  <si>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</si>
  <si>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</si>
  <si>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</si>
  <si>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</si>
  <si>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</si>
  <si>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</si>
  <si>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</si>
  <si>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</si>
  <si>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</si>
  <si>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</si>
  <si>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</si>
  <si>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</si>
  <si>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</si>
  <si>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</si>
  <si>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</si>
  <si>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</si>
  <si>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</si>
  <si>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</si>
  <si>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</si>
  <si>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</si>
  <si>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</si>
  <si>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</si>
  <si>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</si>
  <si>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</si>
  <si>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</si>
  <si>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</si>
  <si>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</si>
  <si>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</si>
  <si>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</si>
  <si>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</si>
  <si>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</si>
  <si>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</si>
  <si>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</si>
  <si>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</si>
  <si>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</si>
  <si>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</si>
  <si>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</si>
  <si>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</si>
  <si>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</si>
  <si>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</si>
  <si>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</si>
  <si>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</si>
  <si>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</si>
  <si>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</si>
  <si>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</si>
  <si>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</si>
  <si>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</si>
  <si>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</si>
  <si>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</si>
  <si>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</si>
  <si>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</si>
  <si>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</si>
  <si>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</si>
  <si>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</si>
  <si>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</si>
  <si>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</si>
  <si>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</si>
  <si>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</si>
  <si>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</si>
  <si>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</si>
  <si>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</si>
  <si>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</si>
  <si>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</si>
  <si>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</si>
  <si>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</si>
  <si>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</si>
  <si>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</si>
  <si>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</si>
  <si>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</si>
  <si>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</si>
  <si>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</si>
  <si>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</si>
  <si>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</si>
  <si>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</si>
  <si>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</si>
  <si>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</si>
  <si>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</si>
  <si>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</si>
  <si>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</si>
  <si>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</si>
  <si>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</si>
  <si>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</si>
  <si>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</si>
  <si>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</si>
  <si>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</si>
  <si>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</si>
  <si>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</si>
  <si>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</si>
  <si>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</si>
  <si>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</si>
  <si>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</si>
  <si>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</si>
  <si>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</si>
  <si>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</si>
  <si>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</si>
  <si>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</si>
  <si>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</si>
  <si>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</si>
  <si>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</si>
  <si>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</si>
  <si>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</si>
  <si>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</si>
  <si>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</si>
  <si>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</si>
  <si>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</si>
  <si>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</si>
  <si>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</si>
  <si>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</si>
  <si>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</si>
  <si>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</si>
  <si>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</si>
  <si>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</si>
  <si>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</si>
  <si>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</si>
  <si>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</si>
  <si>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</si>
  <si>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</si>
  <si>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</si>
  <si>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</si>
  <si>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</si>
  <si>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</si>
  <si>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</si>
  <si>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</si>
  <si>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</si>
  <si>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</si>
  <si>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</si>
  <si>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</si>
  <si>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</si>
  <si>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</si>
  <si>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</si>
  <si>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</si>
  <si>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</si>
  <si>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</si>
  <si>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</si>
  <si>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</si>
  <si>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</si>
  <si>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</si>
  <si>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</si>
  <si>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</si>
  <si>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</si>
  <si>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</si>
  <si>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</si>
  <si>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</si>
  <si>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</si>
  <si>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</si>
  <si>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</si>
  <si>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</si>
  <si>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</si>
  <si>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</si>
  <si>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</si>
  <si>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</si>
  <si>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</si>
  <si>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</si>
  <si>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</si>
  <si>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</si>
  <si>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</si>
  <si>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</si>
  <si>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</si>
  <si>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</si>
  <si>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</si>
  <si>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</si>
  <si>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</si>
  <si>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</si>
  <si>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</si>
  <si>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</si>
  <si>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</si>
  <si>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</si>
  <si>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</si>
  <si>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</si>
  <si>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</si>
  <si>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</si>
  <si>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</si>
  <si>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</si>
  <si>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</si>
  <si>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</si>
  <si>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</si>
  <si>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</si>
  <si>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</si>
  <si>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</si>
  <si>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</si>
  <si>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</si>
  <si>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</si>
  <si>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</si>
  <si>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</si>
  <si>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</si>
  <si>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</si>
  <si>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</si>
  <si>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</si>
  <si>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</si>
  <si>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</si>
  <si>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</si>
  <si>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</si>
  <si>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</si>
  <si>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</si>
  <si>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</si>
  <si>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</si>
  <si>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</si>
  <si>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</si>
  <si>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</si>
  <si>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</si>
  <si>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</si>
  <si>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</si>
  <si>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</si>
  <si>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</si>
  <si>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</si>
  <si>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</si>
  <si>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</si>
  <si>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</si>
  <si>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</si>
  <si>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</si>
  <si>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</si>
  <si>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</si>
  <si>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</si>
  <si>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</si>
  <si>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</si>
  <si>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</si>
  <si>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</si>
  <si>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</si>
  <si>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</si>
  <si>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</si>
  <si>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</si>
  <si>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</si>
  <si>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</si>
  <si>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</si>
  <si>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</si>
  <si>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</si>
  <si>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</si>
  <si>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</si>
  <si>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</si>
  <si>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</si>
  <si>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</si>
  <si>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</si>
  <si>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</si>
  <si>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</si>
  <si>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</si>
  <si>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</si>
  <si>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</si>
  <si>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</si>
  <si>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</si>
  <si>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</si>
  <si>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</si>
  <si>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</si>
  <si>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</si>
  <si>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</si>
  <si>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</si>
  <si>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</si>
  <si>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</si>
  <si>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</si>
  <si>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</si>
  <si>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</si>
  <si>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</si>
  <si>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</si>
  <si>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</si>
  <si>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</si>
  <si>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</si>
  <si>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</si>
  <si>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</si>
  <si>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</si>
  <si>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</si>
  <si>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</si>
  <si>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</si>
  <si>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</si>
  <si>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</si>
  <si>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</si>
  <si>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</si>
  <si>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</si>
  <si>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</si>
  <si>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</si>
  <si>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</si>
  <si>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</si>
  <si>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</si>
  <si>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</si>
  <si>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</si>
  <si>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</si>
  <si>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</si>
  <si>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</si>
  <si>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</si>
  <si>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</si>
  <si>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</si>
  <si>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</si>
  <si>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</si>
  <si>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</si>
  <si>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</si>
  <si>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</si>
  <si>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</si>
  <si>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</si>
  <si>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</si>
  <si>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</si>
  <si>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</si>
  <si>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</si>
  <si>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</si>
  <si>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</si>
  <si>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</si>
  <si>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</si>
  <si>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</si>
  <si>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</si>
  <si>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</si>
  <si>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</si>
  <si>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</si>
  <si>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</si>
  <si>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</si>
  <si>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</si>
  <si>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</si>
  <si>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</si>
  <si>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</si>
  <si>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</si>
  <si>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</si>
  <si>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</si>
  <si>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</si>
  <si>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</si>
  <si>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</si>
  <si>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</si>
  <si>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</si>
  <si>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</si>
  <si>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</si>
  <si>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</si>
  <si>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</si>
  <si>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</si>
  <si>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</si>
  <si>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</si>
  <si>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</si>
  <si>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</si>
  <si>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</si>
  <si>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</si>
  <si>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</si>
  <si>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</si>
  <si>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</si>
  <si>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</si>
  <si>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</si>
  <si>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</si>
  <si>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</si>
  <si>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</si>
  <si>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</si>
  <si>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</si>
  <si>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</si>
  <si>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</si>
  <si>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</si>
  <si>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</si>
  <si>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</si>
  <si>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</si>
  <si>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</si>
  <si>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</si>
  <si>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</si>
  <si>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</si>
  <si>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</si>
  <si>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</si>
  <si>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</si>
  <si>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</si>
  <si>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</si>
  <si>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</si>
  <si>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</si>
  <si>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</si>
  <si>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</si>
  <si>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</si>
  <si>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</si>
  <si>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</si>
  <si>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</si>
  <si>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</si>
  <si>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</si>
  <si>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</si>
  <si>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</si>
  <si>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</si>
  <si>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</si>
  <si>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</si>
  <si>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</si>
  <si>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</si>
  <si>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</si>
  <si>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</si>
  <si>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</si>
  <si>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</si>
  <si>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</si>
  <si>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</si>
  <si>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</si>
  <si>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</si>
  <si>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</si>
  <si>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</si>
  <si>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</si>
  <si>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</si>
  <si>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</si>
  <si>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</si>
  <si>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</si>
  <si>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</si>
  <si>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</si>
  <si>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</si>
  <si>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</si>
  <si>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</si>
  <si>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</si>
  <si>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</si>
  <si>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</si>
  <si>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</si>
  <si>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</si>
  <si>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</si>
  <si>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</si>
  <si>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</si>
  <si>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</si>
  <si>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</si>
  <si>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</si>
  <si>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</si>
  <si>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</si>
  <si>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</si>
  <si>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</si>
  <si>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</si>
  <si>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</si>
  <si>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</si>
  <si>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</si>
  <si>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</si>
  <si>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</si>
  <si>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</si>
  <si>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</si>
  <si>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</si>
  <si>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</si>
  <si>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</si>
  <si>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</si>
  <si>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</si>
  <si>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</si>
  <si>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</si>
  <si>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</si>
  <si>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</si>
  <si>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</si>
  <si>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</si>
  <si>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</si>
  <si>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</si>
  <si>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</si>
  <si>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</si>
  <si>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</si>
  <si>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</si>
  <si>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</si>
  <si>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</si>
  <si>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</si>
  <si>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</si>
  <si>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</si>
  <si>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</si>
  <si>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</si>
  <si>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</si>
  <si>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</si>
  <si>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</si>
  <si>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</si>
  <si>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</si>
  <si>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</si>
  <si>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</si>
  <si>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</si>
  <si>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</si>
  <si>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</si>
  <si>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</si>
  <si>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</si>
  <si>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</si>
  <si>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</si>
  <si>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</si>
  <si>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</si>
  <si>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</si>
  <si>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</si>
  <si>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</si>
  <si>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</si>
  <si>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</si>
  <si>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</si>
  <si>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</si>
  <si>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</si>
  <si>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</si>
  <si>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</si>
  <si>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</si>
  <si>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</si>
  <si>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</si>
  <si>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</si>
  <si>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</si>
  <si>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</si>
  <si>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</si>
  <si>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</si>
  <si>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</si>
  <si>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</si>
  <si>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</si>
  <si>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</si>
  <si>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</si>
  <si>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</si>
  <si>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</si>
  <si>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</si>
  <si>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</si>
  <si>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</si>
  <si>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</si>
  <si>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</si>
  <si>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</si>
  <si>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</si>
  <si>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</si>
  <si>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</si>
  <si>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</si>
  <si>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</si>
  <si>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</si>
  <si>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</si>
  <si>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</si>
  <si>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</si>
  <si>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</si>
  <si>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</si>
  <si>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</si>
  <si>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</si>
  <si>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</si>
  <si>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</si>
  <si>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</si>
  <si>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</si>
  <si>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</si>
  <si>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</si>
  <si>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</si>
  <si>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</si>
  <si>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</si>
  <si>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</si>
  <si>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</si>
  <si>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</si>
  <si>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</si>
  <si>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</si>
  <si>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</si>
  <si>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</si>
  <si>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</si>
  <si>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</si>
  <si>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</si>
  <si>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</si>
  <si>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</si>
  <si>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</si>
  <si>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</si>
  <si>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</si>
  <si>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</si>
  <si>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</si>
  <si>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</si>
  <si>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</si>
  <si>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</si>
  <si>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</si>
  <si>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</si>
  <si>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</si>
  <si>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</si>
  <si>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</si>
  <si>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</si>
  <si>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</si>
  <si>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</si>
  <si>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</si>
  <si>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</si>
  <si>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</si>
  <si>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</si>
  <si>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</si>
  <si>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</si>
  <si>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</si>
  <si>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</si>
  <si>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</si>
  <si>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</si>
  <si>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</si>
  <si>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</si>
  <si>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</si>
  <si>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</si>
  <si>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</si>
  <si>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</si>
  <si>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</si>
  <si>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</si>
  <si>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</si>
  <si>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</si>
  <si>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</si>
  <si>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</si>
  <si>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</si>
  <si>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</si>
  <si>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</si>
  <si>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</si>
  <si>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</si>
  <si>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</si>
  <si>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</si>
  <si>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</si>
  <si>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</si>
  <si>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</si>
  <si>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</si>
  <si>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</si>
  <si>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</si>
  <si>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</si>
  <si>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</si>
  <si>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</si>
  <si>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</si>
  <si>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</si>
  <si>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</si>
  <si>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</si>
  <si>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</si>
  <si>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</si>
  <si>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</si>
  <si>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</si>
  <si>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</si>
  <si>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</si>
  <si>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</si>
  <si>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</si>
  <si>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</si>
  <si>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</si>
  <si>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</si>
  <si>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</si>
  <si>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</si>
  <si>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</si>
  <si>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</si>
  <si>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</si>
  <si>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</si>
  <si>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</si>
  <si>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</si>
  <si>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</si>
  <si>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</si>
  <si>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</si>
  <si>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</si>
  <si>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</si>
  <si>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</si>
  <si>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</si>
  <si>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</si>
  <si>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</si>
  <si>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</si>
  <si>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</si>
  <si>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</si>
  <si>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</si>
  <si>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</si>
  <si>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</si>
  <si>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</si>
  <si>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</si>
  <si>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</si>
  <si>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</si>
  <si>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</si>
  <si>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</si>
  <si>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</si>
  <si>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</si>
  <si>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</si>
  <si>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</si>
  <si>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</si>
  <si>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</si>
  <si>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</si>
  <si>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</si>
  <si>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</si>
  <si>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</si>
  <si>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</si>
  <si>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</si>
  <si>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</si>
  <si>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</si>
  <si>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</si>
  <si>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</si>
  <si>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</si>
  <si>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</si>
  <si>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</si>
  <si>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</si>
  <si>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</si>
  <si>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</si>
  <si>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</si>
  <si>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</si>
  <si>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</si>
  <si>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</si>
  <si>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</si>
  <si>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</si>
  <si>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</si>
  <si>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</si>
  <si>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</si>
  <si>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</si>
  <si>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</si>
  <si>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</si>
  <si>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</si>
  <si>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</si>
  <si>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</si>
  <si>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</si>
  <si>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</si>
  <si>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</si>
  <si>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</si>
  <si>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</si>
  <si>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</si>
  <si>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</si>
  <si>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</si>
  <si>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</si>
  <si>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</si>
  <si>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</si>
  <si>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</si>
  <si>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</si>
  <si>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</si>
  <si>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</si>
  <si>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</si>
  <si>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</si>
  <si>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</si>
  <si>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</si>
  <si>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</si>
  <si>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</si>
  <si>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</si>
  <si>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</si>
  <si>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</si>
  <si>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</si>
  <si>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</si>
  <si>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</si>
  <si>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</si>
  <si>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</si>
  <si>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</si>
  <si>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</si>
  <si>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</si>
  <si>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</si>
  <si>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</si>
  <si>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</si>
  <si>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</si>
  <si>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</si>
  <si>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</si>
  <si>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</si>
  <si>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</si>
  <si>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</si>
  <si>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</si>
  <si>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</si>
  <si>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</si>
  <si>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</si>
  <si>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</si>
  <si>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</si>
  <si>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</si>
  <si>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</si>
  <si>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</si>
  <si>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</si>
  <si>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</si>
  <si>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</si>
  <si>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</si>
  <si>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</si>
  <si>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</si>
  <si>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</si>
  <si>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</si>
  <si>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</si>
  <si>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</si>
  <si>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</si>
  <si>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</si>
  <si>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</si>
  <si>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</si>
  <si>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</si>
  <si>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</si>
  <si>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</si>
  <si>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</si>
  <si>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</si>
  <si>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</si>
  <si>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</si>
  <si>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</si>
  <si>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</si>
  <si>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</si>
  <si>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</si>
  <si>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</si>
  <si>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</si>
  <si>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</si>
  <si>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</si>
  <si>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</si>
  <si>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</si>
  <si>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</si>
  <si>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</si>
  <si>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</si>
  <si>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</si>
  <si>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</si>
  <si>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</si>
  <si>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</si>
  <si>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</si>
  <si>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</si>
  <si>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</si>
  <si>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</si>
  <si>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</si>
  <si>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</si>
  <si>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</si>
  <si>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</si>
  <si>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</si>
  <si>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</si>
  <si>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</si>
  <si>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</si>
  <si>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</si>
  <si>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</si>
  <si>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</si>
  <si>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</si>
  <si>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</si>
  <si>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</si>
  <si>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</si>
  <si>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</si>
  <si>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</si>
  <si>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</si>
  <si>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</si>
  <si>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</si>
  <si>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</si>
  <si>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</si>
  <si>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</si>
  <si>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</si>
  <si>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</si>
  <si>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</si>
  <si>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</si>
  <si>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</si>
  <si>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</si>
  <si>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</si>
  <si>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</si>
  <si>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</si>
  <si>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</si>
  <si>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</si>
  <si>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</si>
  <si>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</si>
  <si>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</si>
  <si>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</si>
  <si>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</si>
  <si>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</si>
  <si>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</si>
  <si>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</si>
  <si>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</si>
  <si>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</si>
  <si>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</si>
  <si>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</si>
  <si>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</si>
  <si>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</si>
  <si>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</si>
  <si>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</si>
  <si>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</si>
  <si>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</si>
  <si>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</si>
  <si>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</si>
  <si>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</si>
  <si>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</si>
  <si>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</si>
  <si>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</si>
  <si>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</si>
  <si>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</si>
  <si>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</si>
  <si>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</si>
  <si>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</si>
  <si>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</si>
  <si>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</si>
  <si>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</si>
  <si>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</si>
  <si>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</si>
  <si>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</si>
  <si>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</si>
  <si>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</si>
  <si>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</si>
  <si>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</si>
  <si>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</si>
  <si>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</si>
  <si>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</si>
  <si>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</si>
  <si>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</si>
  <si>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</si>
  <si>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</si>
  <si>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</si>
  <si>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</si>
  <si>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</si>
  <si>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</si>
  <si>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</si>
  <si>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</si>
  <si>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</si>
  <si>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</si>
  <si>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</si>
  <si>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</si>
  <si>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</si>
  <si>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</si>
  <si>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</si>
  <si>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</si>
  <si>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</si>
  <si>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</si>
  <si>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</si>
  <si>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</si>
  <si>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</si>
  <si>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</si>
  <si>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</si>
  <si>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</si>
  <si>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</si>
  <si>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</si>
  <si>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</si>
  <si>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</si>
  <si>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</si>
  <si>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</si>
  <si>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</si>
  <si>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</si>
  <si>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</si>
  <si>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</si>
  <si>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</si>
  <si>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</si>
  <si>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</si>
  <si>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</si>
  <si>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</si>
  <si>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</si>
  <si>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</si>
  <si>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</si>
  <si>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</si>
  <si>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</si>
  <si>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</si>
  <si>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</si>
  <si>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</si>
  <si>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</si>
  <si>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</si>
  <si>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</si>
  <si>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</si>
  <si>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</si>
  <si>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</si>
  <si>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</si>
  <si>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</si>
  <si>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</si>
  <si>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</si>
  <si>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</si>
  <si>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</si>
  <si>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</si>
  <si>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</si>
  <si>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</si>
  <si>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</si>
  <si>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</si>
  <si>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</si>
  <si>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</si>
  <si>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</si>
  <si>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</si>
  <si>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</si>
  <si>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</si>
  <si>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</si>
  <si>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</si>
  <si>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</si>
  <si>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</si>
  <si>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</si>
  <si>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</si>
  <si>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</si>
  <si>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</si>
  <si>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</si>
  <si>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</si>
  <si>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</si>
  <si>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</si>
  <si>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</si>
  <si>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</si>
  <si>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</si>
  <si>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</si>
  <si>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</si>
  <si>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</si>
  <si>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</si>
  <si>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</si>
  <si>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</si>
  <si>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</si>
  <si>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</si>
  <si>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</si>
  <si>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</si>
  <si>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</si>
  <si>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</si>
  <si>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</si>
  <si>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</si>
  <si>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</si>
  <si>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</si>
  <si>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</si>
  <si>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</si>
  <si>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</si>
  <si>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</si>
  <si>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</si>
  <si>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</si>
  <si>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</si>
  <si>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</si>
  <si>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</si>
  <si>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</si>
  <si>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</si>
  <si>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</si>
  <si>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</si>
  <si>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</si>
  <si>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</si>
  <si>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</si>
  <si>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</si>
  <si>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</si>
  <si>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</si>
  <si>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</si>
  <si>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</si>
  <si>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</si>
  <si>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</si>
  <si>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</si>
  <si>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</si>
  <si>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</si>
  <si>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</si>
  <si>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</si>
  <si>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</si>
  <si>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</si>
  <si>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</si>
  <si>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</si>
  <si>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</si>
  <si>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</si>
  <si>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</si>
  <si>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</si>
  <si>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</si>
  <si>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</si>
  <si>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</si>
  <si>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</si>
  <si>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</si>
  <si>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</si>
  <si>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</si>
  <si>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</si>
  <si>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</si>
  <si>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</si>
  <si>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</si>
  <si>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</si>
  <si>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</si>
  <si>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</si>
  <si>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</si>
  <si>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</si>
  <si>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</si>
  <si>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</si>
  <si>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</si>
  <si>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</si>
  <si>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</si>
  <si>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</si>
  <si>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</si>
  <si>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</si>
  <si>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</si>
  <si>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</si>
  <si>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</si>
  <si>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</si>
  <si>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</si>
  <si>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</si>
  <si>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</si>
  <si>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</si>
  <si>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</si>
  <si>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</si>
  <si>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</si>
  <si>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</si>
  <si>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</si>
  <si>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</si>
  <si>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</si>
  <si>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</si>
  <si>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</si>
  <si>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</si>
  <si>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</si>
  <si>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</si>
  <si>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</si>
  <si>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</si>
  <si>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</si>
  <si>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</si>
  <si>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</si>
  <si>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</si>
  <si>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</si>
  <si>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</si>
  <si>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</si>
  <si>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</si>
  <si>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</si>
  <si>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</si>
  <si>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</si>
  <si>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</si>
  <si>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</si>
  <si>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</si>
  <si>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</si>
  <si>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</si>
  <si>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</si>
  <si>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</si>
  <si>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</si>
  <si>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</si>
  <si>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</si>
  <si>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</si>
  <si>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</si>
  <si>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</si>
  <si>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</si>
  <si>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</si>
  <si>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</si>
  <si>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</si>
  <si>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</si>
  <si>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</si>
  <si>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</si>
  <si>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</si>
  <si>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</si>
  <si>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</si>
  <si>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</si>
  <si>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</si>
  <si>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</si>
  <si>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</si>
  <si>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</si>
  <si>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</si>
  <si>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</si>
  <si>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</si>
  <si>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</si>
  <si>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</si>
  <si>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</si>
  <si>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</si>
  <si>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</si>
  <si>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</si>
  <si>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</si>
  <si>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</si>
  <si>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</si>
  <si>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</si>
  <si>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</si>
  <si>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</si>
  <si>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</si>
  <si>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</si>
  <si>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</si>
  <si>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</si>
  <si>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</si>
  <si>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</si>
  <si>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</si>
  <si>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</si>
  <si>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</si>
  <si>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</si>
  <si>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</si>
  <si>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</si>
  <si>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</si>
  <si>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</si>
  <si>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</si>
  <si>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</si>
  <si>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</si>
  <si>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</si>
  <si>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</si>
  <si>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</si>
  <si>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</si>
  <si>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</si>
  <si>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</si>
  <si>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</si>
  <si>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</si>
  <si>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</si>
  <si>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</si>
  <si>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</si>
  <si>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</si>
  <si>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</si>
  <si>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</si>
  <si>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</si>
  <si>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</si>
  <si>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</si>
  <si>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</si>
  <si>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</si>
  <si>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</si>
  <si>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</si>
  <si>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</si>
  <si>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</si>
  <si>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</si>
  <si>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</si>
  <si>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</si>
  <si>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</si>
  <si>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</si>
  <si>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</si>
  <si>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</si>
  <si>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</si>
  <si>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</si>
  <si>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</si>
  <si>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</si>
  <si>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</si>
  <si>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</si>
  <si>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</si>
  <si>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</si>
  <si>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</si>
  <si>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</si>
  <si>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</si>
  <si>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</si>
  <si>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</si>
  <si>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</si>
  <si>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</si>
  <si>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</si>
  <si>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</si>
  <si>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</si>
  <si>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</si>
  <si>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</si>
  <si>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</si>
  <si>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</si>
  <si>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</si>
  <si>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</si>
  <si>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</si>
  <si>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</si>
  <si>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</si>
  <si>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</si>
  <si>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</si>
  <si>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</si>
  <si>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</si>
  <si>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</si>
  <si>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</si>
  <si>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</si>
  <si>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</si>
  <si>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</si>
  <si>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</si>
  <si>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</si>
  <si>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</si>
  <si>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</si>
  <si>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</si>
  <si>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</si>
  <si>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</si>
  <si>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</si>
  <si>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</si>
  <si>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</si>
  <si>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</si>
  <si>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</si>
  <si>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</si>
  <si>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</si>
  <si>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</si>
  <si>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</si>
  <si>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</si>
  <si>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</si>
  <si>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</si>
  <si>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</si>
  <si>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</si>
  <si>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</si>
  <si>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</si>
  <si>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</si>
  <si>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</si>
  <si>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</si>
  <si>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</si>
  <si>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</si>
  <si>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</si>
  <si>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</si>
  <si>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</si>
  <si>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</si>
  <si>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</si>
  <si>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</si>
  <si>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</si>
  <si>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</si>
  <si>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</si>
  <si>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</si>
  <si>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</si>
  <si>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</si>
  <si>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</si>
  <si>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</si>
  <si>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</si>
  <si>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</si>
  <si>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</si>
  <si>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</si>
  <si>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</si>
  <si>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</si>
  <si>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</si>
  <si>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</si>
  <si>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</si>
  <si>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</si>
  <si>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</si>
  <si>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</si>
  <si>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</si>
  <si>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</si>
  <si>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</si>
  <si>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</si>
  <si>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</si>
  <si>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</si>
  <si>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</si>
  <si>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</si>
  <si>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</si>
  <si>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</si>
  <si>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</si>
  <si>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</si>
  <si>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</si>
  <si>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</si>
  <si>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</si>
  <si>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</si>
  <si>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</si>
  <si>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</si>
  <si>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</si>
  <si>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</si>
  <si>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</si>
  <si>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</si>
  <si>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</si>
  <si>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</si>
  <si>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</si>
  <si>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</si>
  <si>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</si>
  <si>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</si>
  <si>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</si>
  <si>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</si>
  <si>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</si>
  <si>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</si>
  <si>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</si>
  <si>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</si>
  <si>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</si>
  <si>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</si>
  <si>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</si>
  <si>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</si>
  <si>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</si>
  <si>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</si>
  <si>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</si>
  <si>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</si>
  <si>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</si>
  <si>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</si>
  <si>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</si>
  <si>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</si>
  <si>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</si>
  <si>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</si>
  <si>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</si>
  <si>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</si>
  <si>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</si>
  <si>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</si>
  <si>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</si>
  <si>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</si>
  <si>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</si>
  <si>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</si>
  <si>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</si>
  <si>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</si>
  <si>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</si>
  <si>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</si>
  <si>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</si>
  <si>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</si>
  <si>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</si>
  <si>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</si>
  <si>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</si>
  <si>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</si>
  <si>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</si>
  <si>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</si>
  <si>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</si>
  <si>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</si>
  <si>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</si>
  <si>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</si>
  <si>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</si>
  <si>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</si>
  <si>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</si>
  <si>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</si>
  <si>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</si>
  <si>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</si>
  <si>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</si>
  <si>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</si>
  <si>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</si>
  <si>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</si>
  <si>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</si>
  <si>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</si>
  <si>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</si>
  <si>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</si>
  <si>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</si>
  <si>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</si>
  <si>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</si>
  <si>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</si>
  <si>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</si>
  <si>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</si>
  <si>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</si>
  <si>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</si>
  <si>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</si>
  <si>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</si>
  <si>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</si>
  <si>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</si>
  <si>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</si>
  <si>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</si>
  <si>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</si>
  <si>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</si>
  <si>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</si>
  <si>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</si>
  <si>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</si>
  <si>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</si>
  <si>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</si>
  <si>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</si>
  <si>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</si>
  <si>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</si>
  <si>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</si>
  <si>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</si>
  <si>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</si>
  <si>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</si>
  <si>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</si>
  <si>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</si>
  <si>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</si>
  <si>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</si>
  <si>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</si>
  <si>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</si>
  <si>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</si>
  <si>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</si>
  <si>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</si>
  <si>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</si>
  <si>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</si>
  <si>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</si>
  <si>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</si>
  <si>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</si>
  <si>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</si>
  <si>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</si>
  <si>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</si>
  <si>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</si>
  <si>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</si>
  <si>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</si>
  <si>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</si>
  <si>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</si>
  <si>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</si>
  <si>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</si>
  <si>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</si>
  <si>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</si>
  <si>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</si>
  <si>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</si>
  <si>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</si>
  <si>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</si>
  <si>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</si>
  <si>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</si>
  <si>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</si>
  <si>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</si>
  <si>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</si>
  <si>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</si>
  <si>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</si>
  <si>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</si>
  <si>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</si>
  <si>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</si>
  <si>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</si>
  <si>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</si>
  <si>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</si>
  <si>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</si>
  <si>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</si>
  <si>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</si>
  <si>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</si>
  <si>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</si>
  <si>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</si>
  <si>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</si>
  <si>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</si>
  <si>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</si>
  <si>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</si>
  <si>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</si>
  <si>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</si>
  <si>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</si>
  <si>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</si>
  <si>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</si>
  <si>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</si>
  <si>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</si>
  <si>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</si>
  <si>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</si>
  <si>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</si>
  <si>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</si>
  <si>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</si>
  <si>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</si>
  <si>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</si>
  <si>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</si>
  <si>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</si>
  <si>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</si>
  <si>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</si>
  <si>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</si>
  <si>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</si>
  <si>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</si>
  <si>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</si>
  <si>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</si>
  <si>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</si>
  <si>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</si>
  <si>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</si>
  <si>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</si>
  <si>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</si>
  <si>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</si>
  <si>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</si>
  <si>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</si>
  <si>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</si>
  <si>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</si>
  <si>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</si>
  <si>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</si>
  <si>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</si>
  <si>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</si>
  <si>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</si>
  <si>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</si>
  <si>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</si>
  <si>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</si>
  <si>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</si>
  <si>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</si>
  <si>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</si>
  <si>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</si>
  <si>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</si>
  <si>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</si>
  <si>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</si>
  <si>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</si>
  <si>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</si>
  <si>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</si>
  <si>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</si>
  <si>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</si>
  <si>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</si>
  <si>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</si>
  <si>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</si>
  <si>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</si>
  <si>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</si>
  <si>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</si>
  <si>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</si>
  <si>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</si>
  <si>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</si>
  <si>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</si>
  <si>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</si>
  <si>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</si>
  <si>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</si>
  <si>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</si>
  <si>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</si>
  <si>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</si>
  <si>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</si>
  <si>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</si>
  <si>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</si>
  <si>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</si>
  <si>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</si>
  <si>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</si>
  <si>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</si>
  <si>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</si>
  <si>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</si>
  <si>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</si>
  <si>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</si>
  <si>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</si>
  <si>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</si>
  <si>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</si>
  <si>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</si>
  <si>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</si>
  <si>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</si>
  <si>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</si>
  <si>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</si>
  <si>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</si>
  <si>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</si>
  <si>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</si>
  <si>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</si>
  <si>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</si>
  <si>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</si>
  <si>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</si>
  <si>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</si>
  <si>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</si>
  <si>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</si>
  <si>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</si>
  <si>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</si>
  <si>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</si>
  <si>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</si>
  <si>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</si>
  <si>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</si>
  <si>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</si>
  <si>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</si>
  <si>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</si>
  <si>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</si>
  <si>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</si>
  <si>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</si>
  <si>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</si>
  <si>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</si>
  <si>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</si>
  <si>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</si>
  <si>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</si>
  <si>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</si>
  <si>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</si>
  <si>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</si>
  <si>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</si>
  <si>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</si>
  <si>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</si>
  <si>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</si>
  <si>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</si>
  <si>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</si>
  <si>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</si>
  <si>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</si>
  <si>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</si>
  <si>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</si>
  <si>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</si>
  <si>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</si>
  <si>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</si>
  <si>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</si>
  <si>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</si>
  <si>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</si>
  <si>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</si>
  <si>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</si>
  <si>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</si>
  <si>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</si>
  <si>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</si>
  <si>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</si>
  <si>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</si>
  <si>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</si>
  <si>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</si>
  <si>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</si>
  <si>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</si>
  <si>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</si>
  <si>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</si>
  <si>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</si>
  <si>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</si>
  <si>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</si>
  <si>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</si>
  <si>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</si>
  <si>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</si>
  <si>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</si>
  <si>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</si>
  <si>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</si>
  <si>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</si>
  <si>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</si>
  <si>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</si>
  <si>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</si>
  <si>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</si>
  <si>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</si>
  <si>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</si>
  <si>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</si>
  <si>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</si>
  <si>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</si>
  <si>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</si>
  <si>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</si>
  <si>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</si>
  <si>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</si>
  <si>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</si>
  <si>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</si>
  <si>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</si>
  <si>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</si>
  <si>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</si>
  <si>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</si>
  <si>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</si>
  <si>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</si>
  <si>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</si>
  <si>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</si>
  <si>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</si>
  <si>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</si>
  <si>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</si>
  <si>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</si>
  <si>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</si>
  <si>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</si>
  <si>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</si>
  <si>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</si>
  <si>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</si>
  <si>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</si>
  <si>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</si>
  <si>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</si>
  <si>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</si>
  <si>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</si>
  <si>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</si>
  <si>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</si>
  <si>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</si>
  <si>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</si>
  <si>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</si>
  <si>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</si>
  <si>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</si>
  <si>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</si>
  <si>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</si>
  <si>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</si>
  <si>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</si>
  <si>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</si>
  <si>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</si>
  <si>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</si>
  <si>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</si>
  <si>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</si>
  <si>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</si>
  <si>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</si>
  <si>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</si>
  <si>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</si>
  <si>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</si>
  <si>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</si>
  <si>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</si>
  <si>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</si>
  <si>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</si>
  <si>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</si>
  <si>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</si>
  <si>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</si>
  <si>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</si>
  <si>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</si>
  <si>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</si>
  <si>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</si>
  <si>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</si>
  <si>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</si>
  <si>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</si>
  <si>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</si>
  <si>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</si>
  <si>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</si>
  <si>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</si>
  <si>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</si>
  <si>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</si>
  <si>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</si>
  <si>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</si>
  <si>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</si>
  <si>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</si>
  <si>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</si>
  <si>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</si>
  <si>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</si>
  <si>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</si>
  <si>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</si>
  <si>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</si>
  <si>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</si>
  <si>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</si>
  <si>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</si>
  <si>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</si>
  <si>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</si>
  <si>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</si>
  <si>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</si>
  <si>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</si>
  <si>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</si>
  <si>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</si>
  <si>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</si>
  <si>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</si>
  <si>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</si>
  <si>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</si>
  <si>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</si>
  <si>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</si>
  <si>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</si>
  <si>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</si>
  <si>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</si>
  <si>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</si>
  <si>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</si>
  <si>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</si>
  <si>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</si>
  <si>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</si>
  <si>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</si>
  <si>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</si>
  <si>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</si>
  <si>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</si>
  <si>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</si>
  <si>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</si>
  <si>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</si>
  <si>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</si>
  <si>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</si>
  <si>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</si>
  <si>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</si>
  <si>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</si>
  <si>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</si>
  <si>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</si>
  <si>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</si>
  <si>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</si>
  <si>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</si>
  <si>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</si>
  <si>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</si>
  <si>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</si>
  <si>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</si>
  <si>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</si>
  <si>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</si>
  <si>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</si>
  <si>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</si>
  <si>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</si>
  <si>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</si>
  <si>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</si>
  <si>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</si>
  <si>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</si>
  <si>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</si>
  <si>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</si>
  <si>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</si>
  <si>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</si>
  <si>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</si>
  <si>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</si>
  <si>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</si>
  <si>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</si>
  <si>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</si>
  <si>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</si>
  <si>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</si>
  <si>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</si>
  <si>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</si>
  <si>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</si>
  <si>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</si>
  <si>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</si>
  <si>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</si>
  <si>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</si>
  <si>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</si>
  <si>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</si>
  <si>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</si>
  <si>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</si>
  <si>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</si>
  <si>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</si>
  <si>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</si>
  <si>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</si>
  <si>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</si>
  <si>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</si>
  <si>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</si>
  <si>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</si>
  <si>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</si>
  <si>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</si>
  <si>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</si>
  <si>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</si>
  <si>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</si>
  <si>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</si>
  <si>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</si>
  <si>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</si>
  <si>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</si>
  <si>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</si>
  <si>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</si>
  <si>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</si>
  <si>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</si>
  <si>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</si>
  <si>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</si>
  <si>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</si>
  <si>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</si>
  <si>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</si>
  <si>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</si>
  <si>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</si>
  <si>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</si>
  <si>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</si>
  <si>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</si>
  <si>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</si>
  <si>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</si>
  <si>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</si>
  <si>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</si>
  <si>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</si>
  <si>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</si>
  <si>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</si>
  <si>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</si>
  <si>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</si>
  <si>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</si>
  <si>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</si>
  <si>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</si>
  <si>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</si>
  <si>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</si>
  <si>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</si>
  <si>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</si>
  <si>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</si>
  <si>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</si>
  <si>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</si>
  <si>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</si>
  <si>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</si>
  <si>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</si>
  <si>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</si>
  <si>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</si>
  <si>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</si>
  <si>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</si>
  <si>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</si>
  <si>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</si>
  <si>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</si>
  <si>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</si>
  <si>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</si>
  <si>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</si>
  <si>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</si>
  <si>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</si>
  <si>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</si>
  <si>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</si>
  <si>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</si>
  <si>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</si>
  <si>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</si>
  <si>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</si>
  <si>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</si>
  <si>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</si>
  <si>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</si>
  <si>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</si>
  <si>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</si>
  <si>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</si>
  <si>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</si>
  <si>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</si>
  <si>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</si>
  <si>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</si>
  <si>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</si>
  <si>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</si>
  <si>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</si>
  <si>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</si>
  <si>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</si>
  <si>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</si>
  <si>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</si>
  <si>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</si>
  <si>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</si>
  <si>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</si>
  <si>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</si>
  <si>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</si>
  <si>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</si>
  <si>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</si>
  <si>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</si>
  <si>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</si>
  <si>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</si>
  <si>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</si>
  <si>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</si>
  <si>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</si>
  <si>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</si>
  <si>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</si>
  <si>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</si>
  <si>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</si>
  <si>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</si>
  <si>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</si>
  <si>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</si>
  <si>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</si>
  <si>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</si>
  <si>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</si>
  <si>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</si>
  <si>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</si>
  <si>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</si>
  <si>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</si>
  <si>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</si>
  <si>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</si>
  <si>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</si>
  <si>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</si>
  <si>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</si>
  <si>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</si>
  <si>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</si>
  <si>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</si>
  <si>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</si>
  <si>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</si>
  <si>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</si>
  <si>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</si>
  <si>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</si>
  <si>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</si>
  <si>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</si>
  <si>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</si>
  <si>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</si>
  <si>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</si>
  <si>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</si>
  <si>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</si>
  <si>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</si>
  <si>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</si>
  <si>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</si>
  <si>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</si>
  <si>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</si>
  <si>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</si>
  <si>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</si>
  <si>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</si>
  <si>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</si>
  <si>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</si>
  <si>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</si>
  <si>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</si>
  <si>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</si>
  <si>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</si>
  <si>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</si>
  <si>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</si>
  <si>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</si>
  <si>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</si>
  <si>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</si>
  <si>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</si>
  <si>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</si>
  <si>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</si>
  <si>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</si>
  <si>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</si>
  <si>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</si>
  <si>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</si>
  <si>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</si>
  <si>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</si>
  <si>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</si>
  <si>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</si>
  <si>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</si>
  <si>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</si>
  <si>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</si>
  <si>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</si>
  <si>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</si>
  <si>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</si>
  <si>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</si>
  <si>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</si>
  <si>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</si>
  <si>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</si>
  <si>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</si>
  <si>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</si>
  <si>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</si>
  <si>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</si>
  <si>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</si>
  <si>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</si>
  <si>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</si>
  <si>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</si>
  <si>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</si>
  <si>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</si>
  <si>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</si>
  <si>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</si>
  <si>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</si>
  <si>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</si>
  <si>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</si>
  <si>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</si>
  <si>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</si>
  <si>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</si>
  <si>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</si>
  <si>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</si>
  <si>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</si>
  <si>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</si>
  <si>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</si>
  <si>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</si>
  <si>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</si>
  <si>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</si>
  <si>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</si>
  <si>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</si>
  <si>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</si>
  <si>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</si>
  <si>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</si>
  <si>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</si>
  <si>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</si>
  <si>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</si>
  <si>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</si>
  <si>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</si>
  <si>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</si>
  <si>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</si>
  <si>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</si>
  <si>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</si>
  <si>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</si>
  <si>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</si>
  <si>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</si>
  <si>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</si>
  <si>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</si>
  <si>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</si>
  <si>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</si>
  <si>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</si>
  <si>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</si>
  <si>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</si>
  <si>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</si>
  <si>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</si>
  <si>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</si>
  <si>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</si>
  <si>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</si>
  <si>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</si>
  <si>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</si>
  <si>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</si>
  <si>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</si>
  <si>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</si>
  <si>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</si>
  <si>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</si>
  <si>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</si>
  <si>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</si>
  <si>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</si>
  <si>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</si>
  <si>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</si>
  <si>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</si>
  <si>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</si>
  <si>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</si>
  <si>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</si>
  <si>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</si>
  <si>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</si>
  <si>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</si>
  <si>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</si>
  <si>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</si>
  <si>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</si>
  <si>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</si>
  <si>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</si>
  <si>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</si>
  <si>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</si>
  <si>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</si>
  <si>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</si>
  <si>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</si>
  <si>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</si>
  <si>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</si>
  <si>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</si>
  <si>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</si>
  <si>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</si>
  <si>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</si>
  <si>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</si>
  <si>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</si>
  <si>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</si>
  <si>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</si>
  <si>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</si>
  <si>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</si>
  <si>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</si>
  <si>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</si>
  <si>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</si>
  <si>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</si>
  <si>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</si>
  <si>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</si>
  <si>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</si>
  <si>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</si>
  <si>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</si>
  <si>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</si>
  <si>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</si>
  <si>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</si>
  <si>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</si>
  <si>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</si>
  <si>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</si>
  <si>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</si>
  <si>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</si>
  <si>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</si>
  <si>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</si>
  <si>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</si>
  <si>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</si>
  <si>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</si>
  <si>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</si>
  <si>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</si>
  <si>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</si>
  <si>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</si>
  <si>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</si>
  <si>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</si>
  <si>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</si>
  <si>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</si>
  <si>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</si>
  <si>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</si>
  <si>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</si>
  <si>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</si>
  <si>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</si>
  <si>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</si>
  <si>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</si>
  <si>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</si>
  <si>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</si>
  <si>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</si>
  <si>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</si>
  <si>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</si>
  <si>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</si>
  <si>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</si>
  <si>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</si>
  <si>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</si>
  <si>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</si>
  <si>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</si>
  <si>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</si>
  <si>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</si>
  <si>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</si>
  <si>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</si>
  <si>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</si>
  <si>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</si>
  <si>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</si>
  <si>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</si>
  <si>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</si>
  <si>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</si>
  <si>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</si>
  <si>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</si>
  <si>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</si>
  <si>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</si>
  <si>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</si>
  <si>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</si>
  <si>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</si>
  <si>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</si>
  <si>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</si>
  <si>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</si>
  <si>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</si>
  <si>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</si>
  <si>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</si>
  <si>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</si>
  <si>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</si>
  <si>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</si>
  <si>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</si>
  <si>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</si>
  <si>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</si>
  <si>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</si>
  <si>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</si>
  <si>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</si>
  <si>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</si>
  <si>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</si>
  <si>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</si>
  <si>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</si>
  <si>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</si>
  <si>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</si>
  <si>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</si>
  <si>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</si>
  <si>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</si>
  <si>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</si>
  <si>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</si>
  <si>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</si>
  <si>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</si>
  <si>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</si>
  <si>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</si>
  <si>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</si>
  <si>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</si>
  <si>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</si>
  <si>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</si>
  <si>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</si>
  <si>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</si>
  <si>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</si>
  <si>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</si>
  <si>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</si>
  <si>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</si>
  <si>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</si>
  <si>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</si>
  <si>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</si>
  <si>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</si>
  <si>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</si>
  <si>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</si>
  <si>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</si>
  <si>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</si>
  <si>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</si>
  <si>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</si>
  <si>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</si>
  <si>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</si>
  <si>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</si>
  <si>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</si>
  <si>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</si>
  <si>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</si>
  <si>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</si>
  <si>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</si>
  <si>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</si>
  <si>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</si>
  <si>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</si>
  <si>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</si>
  <si>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</si>
  <si>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</si>
  <si>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</si>
  <si>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</si>
  <si>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</si>
  <si>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</si>
  <si>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</si>
  <si>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</si>
  <si>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</si>
  <si>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</si>
  <si>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</si>
  <si>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</si>
  <si>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</si>
  <si>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</si>
  <si>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</si>
  <si>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</si>
  <si>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</si>
  <si>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</si>
  <si>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</si>
  <si>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</si>
  <si>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</si>
  <si>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</si>
  <si>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</si>
  <si>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</si>
  <si>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</si>
  <si>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</si>
  <si>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</si>
  <si>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</si>
  <si>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</si>
  <si>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</si>
  <si>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</si>
  <si>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</si>
  <si>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</si>
  <si>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</si>
  <si>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</si>
  <si>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</si>
  <si>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</si>
  <si>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</si>
  <si>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</si>
  <si>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</si>
  <si>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</si>
  <si>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</si>
  <si>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</si>
  <si>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</si>
  <si>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</si>
  <si>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</si>
  <si>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</si>
  <si>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</si>
  <si>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</si>
  <si>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</si>
  <si>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</si>
  <si>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</si>
  <si>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</si>
  <si>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</si>
  <si>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</si>
  <si>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</si>
  <si>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</si>
  <si>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</si>
  <si>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</si>
  <si>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</si>
  <si>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</si>
  <si>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</si>
  <si>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</si>
  <si>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</si>
  <si>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</si>
  <si>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</si>
  <si>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</si>
  <si>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</si>
  <si>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</si>
  <si>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</si>
  <si>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</si>
  <si>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</si>
  <si>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</si>
  <si>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</si>
  <si>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</si>
  <si>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</si>
  <si>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</si>
  <si>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</si>
  <si>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</si>
  <si>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</si>
  <si>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</si>
  <si>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</si>
  <si>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</si>
  <si>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</si>
  <si>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</si>
  <si>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</si>
  <si>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</si>
  <si>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</si>
  <si>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</si>
  <si>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</si>
  <si>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</si>
  <si>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</si>
  <si>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</si>
  <si>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</si>
  <si>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</si>
  <si>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</si>
  <si>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</si>
  <si>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</si>
  <si>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</si>
  <si>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</si>
  <si>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</si>
  <si>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</si>
  <si>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</si>
  <si>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</si>
  <si>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</si>
  <si>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</si>
  <si>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</si>
  <si>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</si>
  <si>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</si>
  <si>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</si>
  <si>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</si>
  <si>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</si>
  <si>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</si>
  <si>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</si>
  <si>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</si>
  <si>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</si>
  <si>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</si>
  <si>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</si>
  <si>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</si>
  <si>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</si>
  <si>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</si>
  <si>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</si>
  <si>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</si>
  <si>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</si>
  <si>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</si>
  <si>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</si>
  <si>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</si>
  <si>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</si>
  <si>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</si>
  <si>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</si>
  <si>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</si>
  <si>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</si>
  <si>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</si>
  <si>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</si>
  <si>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</si>
  <si>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</si>
  <si>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</si>
  <si>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</si>
  <si>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</si>
  <si>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</si>
  <si>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</si>
  <si>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</si>
  <si>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</si>
  <si>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</si>
  <si>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</si>
  <si>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</si>
  <si>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</si>
  <si>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</si>
  <si>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</si>
  <si>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</si>
  <si>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</si>
  <si>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</si>
  <si>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</si>
  <si>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</si>
  <si>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</si>
  <si>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</si>
  <si>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</si>
  <si>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</si>
  <si>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</si>
  <si>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</si>
  <si>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</si>
  <si>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</si>
  <si>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</si>
  <si>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</si>
  <si>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</si>
  <si>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</si>
  <si>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</si>
  <si>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</si>
  <si>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</si>
  <si>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</si>
  <si>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</si>
  <si>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</si>
  <si>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</si>
  <si>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</si>
  <si>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</si>
  <si>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</si>
  <si>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</si>
  <si>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</si>
  <si>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</si>
  <si>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</si>
  <si>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</si>
  <si>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</si>
  <si>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</si>
  <si>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</si>
  <si>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</si>
  <si>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</si>
  <si>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</si>
  <si>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</si>
  <si>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</si>
  <si>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</si>
  <si>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</si>
  <si>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</si>
  <si>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</si>
  <si>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</si>
  <si>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</si>
  <si>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</si>
  <si>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</si>
  <si>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</si>
  <si>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</si>
  <si>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</si>
  <si>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</si>
  <si>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</si>
  <si>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</si>
  <si>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</si>
  <si>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</si>
  <si>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</si>
  <si>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</si>
  <si>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</si>
  <si>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</si>
  <si>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</si>
  <si>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</si>
  <si>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</si>
  <si>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</si>
  <si>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</si>
  <si>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</si>
  <si>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</si>
  <si>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</si>
  <si>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</si>
  <si>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</si>
  <si>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</si>
  <si>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</si>
  <si>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</si>
  <si>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</si>
  <si>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</si>
  <si>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</si>
  <si>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</si>
  <si>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</si>
  <si>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</si>
  <si>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</si>
  <si>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</si>
  <si>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</si>
  <si>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</si>
  <si>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</si>
  <si>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</si>
  <si>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</si>
  <si>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</si>
  <si>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</si>
  <si>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</si>
  <si>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</si>
  <si>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</si>
  <si>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</si>
  <si>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</si>
  <si>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</si>
  <si>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</si>
  <si>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</si>
  <si>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</si>
  <si>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</si>
  <si>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</si>
  <si>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</si>
  <si>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</si>
  <si>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</si>
  <si>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</si>
  <si>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</si>
  <si>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</si>
  <si>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</si>
  <si>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</si>
  <si>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</si>
  <si>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</si>
  <si>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</si>
  <si>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</si>
  <si>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</si>
  <si>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</si>
  <si>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</si>
  <si>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</si>
  <si>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</si>
  <si>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</si>
  <si>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</si>
  <si>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</si>
  <si>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</si>
  <si>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</si>
  <si>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</si>
  <si>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</si>
  <si>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</si>
  <si>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</si>
  <si>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</si>
  <si>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</si>
  <si>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</si>
  <si>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</si>
  <si>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</si>
  <si>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</si>
  <si>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</si>
  <si>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</si>
  <si>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</si>
  <si>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</si>
  <si>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</si>
  <si>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</si>
  <si>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</si>
  <si>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</si>
  <si>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</si>
  <si>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</si>
  <si>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</si>
  <si>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</si>
  <si>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</si>
  <si>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</si>
  <si>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</si>
  <si>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</si>
  <si>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</si>
  <si>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</si>
  <si>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</si>
  <si>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</si>
  <si>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</si>
  <si>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</si>
  <si>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</si>
  <si>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</si>
  <si>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</si>
  <si>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</si>
  <si>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</si>
  <si>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</si>
  <si>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</si>
  <si>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</si>
  <si>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</si>
  <si>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</si>
  <si>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</si>
  <si>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</si>
  <si>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</si>
  <si>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</si>
  <si>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</si>
  <si>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</si>
  <si>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</si>
  <si>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</si>
  <si>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</si>
  <si>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</si>
  <si>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</si>
  <si>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</si>
  <si>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</si>
  <si>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</si>
  <si>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</si>
  <si>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</si>
  <si>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</si>
  <si>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</si>
  <si>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</si>
  <si>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</si>
  <si>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</si>
  <si>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</si>
  <si>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</si>
  <si>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</si>
  <si>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</si>
  <si>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</si>
  <si>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</si>
  <si>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</si>
  <si>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</si>
  <si>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</si>
  <si>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</si>
  <si>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</si>
  <si>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</si>
  <si>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</si>
  <si>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</si>
  <si>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</si>
  <si>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</si>
  <si>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</si>
  <si>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</si>
  <si>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</si>
  <si>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</si>
  <si>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</si>
  <si>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</si>
  <si>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</si>
  <si>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</si>
  <si>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</si>
  <si>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</si>
  <si>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</si>
  <si>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</si>
  <si>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</si>
  <si>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</si>
  <si>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</si>
  <si>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</si>
  <si>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</si>
  <si>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</si>
  <si>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</si>
  <si>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</si>
  <si>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</si>
  <si>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</si>
  <si>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</si>
  <si>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</si>
  <si>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</si>
  <si>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</si>
  <si>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</si>
  <si>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</si>
  <si>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</si>
  <si>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</si>
  <si>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</si>
  <si>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</si>
  <si>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</si>
  <si>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</si>
  <si>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</si>
  <si>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</si>
  <si>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</si>
  <si>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</si>
  <si>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</si>
  <si>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</si>
  <si>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</si>
  <si>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</si>
  <si>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</si>
  <si>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</si>
  <si>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</si>
  <si>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</si>
  <si>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</si>
  <si>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</si>
  <si>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</si>
  <si>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</si>
  <si>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</si>
  <si>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</si>
  <si>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</si>
  <si>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</si>
  <si>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</si>
  <si>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</si>
  <si>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</si>
  <si>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</si>
  <si>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</si>
  <si>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</si>
  <si>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</si>
  <si>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</si>
  <si>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</si>
  <si>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</si>
  <si>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</si>
  <si>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</si>
  <si>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</si>
  <si>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</si>
  <si>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</si>
  <si>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</si>
  <si>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</si>
  <si>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</si>
  <si>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</si>
  <si>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</si>
  <si>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</si>
  <si>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</si>
  <si>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</si>
  <si>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</si>
  <si>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</si>
  <si>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</si>
  <si>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</si>
  <si>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</si>
  <si>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</si>
  <si>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</si>
  <si>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</si>
  <si>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</si>
  <si>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</si>
  <si>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</si>
  <si>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</si>
  <si>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</si>
  <si>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</si>
  <si>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</si>
  <si>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</si>
  <si>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</si>
  <si>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</si>
  <si>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</si>
  <si>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</si>
  <si>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</si>
  <si>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</si>
  <si>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</si>
  <si>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</si>
  <si>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</si>
  <si>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</si>
  <si>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</si>
  <si>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</si>
  <si>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</si>
  <si>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</si>
  <si>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</si>
  <si>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</si>
  <si>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</si>
  <si>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</si>
  <si>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</si>
  <si>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</si>
  <si>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</si>
  <si>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</si>
  <si>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</si>
  <si>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</si>
  <si>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</si>
  <si>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</si>
  <si>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</si>
  <si>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</si>
  <si>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</si>
  <si>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</si>
  <si>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</si>
  <si>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</si>
  <si>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</si>
  <si>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</si>
  <si>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</si>
  <si>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</si>
  <si>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</si>
  <si>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</si>
  <si>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</si>
  <si>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</si>
  <si>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</si>
  <si>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</si>
  <si>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</si>
  <si>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</si>
  <si>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</si>
  <si>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</si>
  <si>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</si>
  <si>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</si>
  <si>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</si>
  <si>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</si>
  <si>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</si>
  <si>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</si>
  <si>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</si>
  <si>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</si>
  <si>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</si>
  <si>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</si>
  <si>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</si>
  <si>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</si>
  <si>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</si>
  <si>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</si>
  <si>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</si>
  <si>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</si>
  <si>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</si>
  <si>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</si>
  <si>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</si>
  <si>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</si>
  <si>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</si>
  <si>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</si>
  <si>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</si>
  <si>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</si>
  <si>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</si>
  <si>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</si>
  <si>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</si>
  <si>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</si>
  <si>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</si>
  <si>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</si>
  <si>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</si>
  <si>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</si>
  <si>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</si>
  <si>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</si>
  <si>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</si>
  <si>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</si>
  <si>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</si>
  <si>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</si>
  <si>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</si>
  <si>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</si>
  <si>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</si>
  <si>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</si>
  <si>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</si>
  <si>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</si>
  <si>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</si>
  <si>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</si>
  <si>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</si>
  <si>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</si>
  <si>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</si>
  <si>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</si>
  <si>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</si>
  <si>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</si>
  <si>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</si>
  <si>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</si>
  <si>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</si>
  <si>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</si>
  <si>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</si>
  <si>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</si>
  <si>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</si>
  <si>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</si>
  <si>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</si>
  <si>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</si>
  <si>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</si>
  <si>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</si>
  <si>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</si>
  <si>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</si>
  <si>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</si>
  <si>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</si>
  <si>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</si>
  <si>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</si>
  <si>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</si>
  <si>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</si>
  <si>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</si>
  <si>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</si>
  <si>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</si>
  <si>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</si>
  <si>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</si>
  <si>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</si>
  <si>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</si>
  <si>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</si>
  <si>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</si>
  <si>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</si>
  <si>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</si>
  <si>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</si>
  <si>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</si>
  <si>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</si>
  <si>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</si>
  <si>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</si>
  <si>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</si>
  <si>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</si>
  <si>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</si>
  <si>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</si>
  <si>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</si>
  <si>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</si>
  <si>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</si>
  <si>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</si>
  <si>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</si>
  <si>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</si>
  <si>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</si>
  <si>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</si>
  <si>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</si>
  <si>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</si>
  <si>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</si>
  <si>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</si>
  <si>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</si>
  <si>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</si>
  <si>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</si>
  <si>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</si>
  <si>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</si>
  <si>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</si>
  <si>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</si>
  <si>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</si>
  <si>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</si>
  <si>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</si>
  <si>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</si>
  <si>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</si>
  <si>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</si>
  <si>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</si>
  <si>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</si>
  <si>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</si>
  <si>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</si>
  <si>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</si>
  <si>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</si>
  <si>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</si>
  <si>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</si>
  <si>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</si>
  <si>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</si>
  <si>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</si>
  <si>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</si>
  <si>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</si>
  <si>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</si>
  <si>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</si>
  <si>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</si>
  <si>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</si>
  <si>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</si>
  <si>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</si>
  <si>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</si>
  <si>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</si>
  <si>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</si>
  <si>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</si>
  <si>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</si>
  <si>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</si>
  <si>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</si>
  <si>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</si>
  <si>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</si>
  <si>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</si>
  <si>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</si>
  <si>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</si>
  <si>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</si>
  <si>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</si>
  <si>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</si>
  <si>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</si>
  <si>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</si>
  <si>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</si>
  <si>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</si>
  <si>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</si>
  <si>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</si>
  <si>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</si>
  <si>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</si>
  <si>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</si>
  <si>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</si>
  <si>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</si>
  <si>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</si>
  <si>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</si>
  <si>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</si>
  <si>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</si>
  <si>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</si>
  <si>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</si>
  <si>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</si>
  <si>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</si>
  <si>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</si>
  <si>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</si>
  <si>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</si>
  <si>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</si>
  <si>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</si>
  <si>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</si>
  <si>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</si>
  <si>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</si>
  <si>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</si>
  <si>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</si>
  <si>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</si>
  <si>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</si>
  <si>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</si>
  <si>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</si>
  <si>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</si>
  <si>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</si>
  <si>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</si>
  <si>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</si>
  <si>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</si>
  <si>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</si>
  <si>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</si>
  <si>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</si>
  <si>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</si>
  <si>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</si>
  <si>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</si>
  <si>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</si>
  <si>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</si>
  <si>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</si>
  <si>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</si>
  <si>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</si>
  <si>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</si>
  <si>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</si>
  <si>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</si>
  <si>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</si>
  <si>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</si>
  <si>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</si>
  <si>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</si>
  <si>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</si>
  <si>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</si>
  <si>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</si>
  <si>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</si>
  <si>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</si>
  <si>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</si>
  <si>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</si>
  <si>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</si>
  <si>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</si>
  <si>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</si>
  <si>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</si>
  <si>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</si>
  <si>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</si>
  <si>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</si>
  <si>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</si>
  <si>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</si>
  <si>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</si>
  <si>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</si>
  <si>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</si>
  <si>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</si>
  <si>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</si>
  <si>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</si>
  <si>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</si>
  <si>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</si>
  <si>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</si>
  <si>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</si>
  <si>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</si>
  <si>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</si>
  <si>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</si>
  <si>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</si>
  <si>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</si>
  <si>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</si>
  <si>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</si>
  <si>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</si>
  <si>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</si>
  <si>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</si>
  <si>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</si>
  <si>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</si>
  <si>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</si>
  <si>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</si>
  <si>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</si>
  <si>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</si>
  <si>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</si>
  <si>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</si>
  <si>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</si>
  <si>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</si>
  <si>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</si>
  <si>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</si>
  <si>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</si>
  <si>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</si>
  <si>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</si>
  <si>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</si>
  <si>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</si>
  <si>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</si>
  <si>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</si>
  <si>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</si>
  <si>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</si>
  <si>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</si>
  <si>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</si>
  <si>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</si>
  <si>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</si>
  <si>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</si>
  <si>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</si>
  <si>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</si>
  <si>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</si>
  <si>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</si>
  <si>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</si>
  <si>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</si>
  <si>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</si>
  <si>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</si>
  <si>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</si>
  <si>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</si>
  <si>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</si>
  <si>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</si>
  <si>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</si>
  <si>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</si>
  <si>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</si>
  <si>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</si>
  <si>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</si>
  <si>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</si>
  <si>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</si>
  <si>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</si>
  <si>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</si>
  <si>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</si>
  <si>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</si>
  <si>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</si>
  <si>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</si>
  <si>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</si>
  <si>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</si>
  <si>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</si>
  <si>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</si>
  <si>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</si>
  <si>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</si>
  <si>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</si>
  <si>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</si>
  <si>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</si>
  <si>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</si>
  <si>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</si>
  <si>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</si>
  <si>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</si>
  <si>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</si>
  <si>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</si>
  <si>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</si>
  <si>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</si>
  <si>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</si>
  <si>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</si>
  <si>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</si>
  <si>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</si>
  <si>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</si>
  <si>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</si>
  <si>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</si>
  <si>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</si>
  <si>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</si>
  <si>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</si>
  <si>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</si>
  <si>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</si>
  <si>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</si>
  <si>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</si>
  <si>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</si>
  <si>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</si>
  <si>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</si>
  <si>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</si>
  <si>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</si>
  <si>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</si>
  <si>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</si>
  <si>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</si>
  <si>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</si>
  <si>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</si>
  <si>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</si>
  <si>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</si>
  <si>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</si>
  <si>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</si>
  <si>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</si>
  <si>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</si>
  <si>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</si>
  <si>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</si>
  <si>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</si>
  <si>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</si>
  <si>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</si>
  <si>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</si>
  <si>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</si>
  <si>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</si>
  <si>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</si>
  <si>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</si>
  <si>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</si>
  <si>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</si>
  <si>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</si>
  <si>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</si>
  <si>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</si>
  <si>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</si>
  <si>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</si>
  <si>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</si>
  <si>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</si>
  <si>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</si>
  <si>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</si>
  <si>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</si>
  <si>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</si>
  <si>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</si>
  <si>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</si>
  <si>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</si>
  <si>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</si>
  <si>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</si>
  <si>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</si>
  <si>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</si>
  <si>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</si>
  <si>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</si>
  <si>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</si>
  <si>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</si>
  <si>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</si>
  <si>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</si>
  <si>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</si>
  <si>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</si>
  <si>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</si>
  <si>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</si>
  <si>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</si>
  <si>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</si>
  <si>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</si>
  <si>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</si>
  <si>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</si>
  <si>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</si>
  <si>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</si>
  <si>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</si>
  <si>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</si>
  <si>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</si>
  <si>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</si>
  <si>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</si>
  <si>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</si>
  <si>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</si>
  <si>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</si>
  <si>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</si>
  <si>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</si>
  <si>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</si>
  <si>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</si>
  <si>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</si>
  <si>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</si>
  <si>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</si>
  <si>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</si>
  <si>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</si>
  <si>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</si>
  <si>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</si>
  <si>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</si>
  <si>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</si>
  <si>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</si>
  <si>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</si>
  <si>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</si>
  <si>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</si>
  <si>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</si>
  <si>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</si>
  <si>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</si>
  <si>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</si>
  <si>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</si>
  <si>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</si>
  <si>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</si>
  <si>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</si>
  <si>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</si>
  <si>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</si>
  <si>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</si>
  <si>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</si>
  <si>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</si>
  <si>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</si>
  <si>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</si>
  <si>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</si>
  <si>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</si>
  <si>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</si>
  <si>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</si>
  <si>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</si>
  <si>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</si>
  <si>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</si>
  <si>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</si>
  <si>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</si>
  <si>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</si>
  <si>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</si>
  <si>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</si>
  <si>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</si>
  <si>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</si>
  <si>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</si>
  <si>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</si>
  <si>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</si>
  <si>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</si>
  <si>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</si>
  <si>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</si>
  <si>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</si>
  <si>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</si>
  <si>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</si>
  <si>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</si>
  <si>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</si>
  <si>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</si>
  <si>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</si>
  <si>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</si>
  <si>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</si>
  <si>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</si>
  <si>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</si>
  <si>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</si>
  <si>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</si>
  <si>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</si>
  <si>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</si>
  <si>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</si>
  <si>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</si>
  <si>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</si>
  <si>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</si>
  <si>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</si>
  <si>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</si>
  <si>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</si>
  <si>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</si>
  <si>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</si>
  <si>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</si>
  <si>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</si>
  <si>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</si>
  <si>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</si>
  <si>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</si>
  <si>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</si>
  <si>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</si>
  <si>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</si>
  <si>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</si>
  <si>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</si>
  <si>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</si>
  <si>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</si>
  <si>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</si>
  <si>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</si>
  <si>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</si>
  <si>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</si>
  <si>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</si>
  <si>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</si>
  <si>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</si>
  <si>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</si>
  <si>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</si>
  <si>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</si>
  <si>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</si>
  <si>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</si>
  <si>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</si>
  <si>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</si>
  <si>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</si>
  <si>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</si>
  <si>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</si>
  <si>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</si>
  <si>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</si>
  <si>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</si>
  <si>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</si>
  <si>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</si>
  <si>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</si>
  <si>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</si>
  <si>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</si>
  <si>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</si>
  <si>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</si>
  <si>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</si>
  <si>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</si>
  <si>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</si>
  <si>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</si>
  <si>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</si>
  <si>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</si>
  <si>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</si>
  <si>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</si>
  <si>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</si>
  <si>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</si>
  <si>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</si>
  <si>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</si>
  <si>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</si>
  <si>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</si>
  <si>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</si>
  <si>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</si>
  <si>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</si>
  <si>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</si>
  <si>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</si>
  <si>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</si>
  <si>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</si>
  <si>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</si>
  <si>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</si>
  <si>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</si>
  <si>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</si>
  <si>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</si>
  <si>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</si>
  <si>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</si>
  <si>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</si>
  <si>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</si>
  <si>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</si>
  <si>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</si>
  <si>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</si>
  <si>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</si>
  <si>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</si>
  <si>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</si>
  <si>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</si>
  <si>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</si>
  <si>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</si>
  <si>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</si>
  <si>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</si>
  <si>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</si>
  <si>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</si>
  <si>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</si>
  <si>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</si>
  <si>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</si>
  <si>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</si>
  <si>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</si>
  <si>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</si>
  <si>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</si>
  <si>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</si>
  <si>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</si>
  <si>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</si>
  <si>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</si>
  <si>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</si>
  <si>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</si>
  <si>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</si>
  <si>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</si>
  <si>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</si>
  <si>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</si>
  <si>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</si>
  <si>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</si>
  <si>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</si>
  <si>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</si>
  <si>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</si>
  <si>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</si>
  <si>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</si>
  <si>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</si>
  <si>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</si>
  <si>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</si>
  <si>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</si>
  <si>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</si>
  <si>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</si>
  <si>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</si>
  <si>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</si>
  <si>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</si>
  <si>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</si>
  <si>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</si>
  <si>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</si>
  <si>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</si>
  <si>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</si>
  <si>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</si>
  <si>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</si>
  <si>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</si>
  <si>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</si>
  <si>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</si>
  <si>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</si>
  <si>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</si>
  <si>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</si>
  <si>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</si>
  <si>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</si>
  <si>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</si>
  <si>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</si>
  <si>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</si>
  <si>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</si>
  <si>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</si>
  <si>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</si>
  <si>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</si>
  <si>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</si>
  <si>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</si>
  <si>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</si>
  <si>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</si>
  <si>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</si>
  <si>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</si>
  <si>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</si>
  <si>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</si>
  <si>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</si>
  <si>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</si>
  <si>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</si>
  <si>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</si>
  <si>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</si>
  <si>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</si>
  <si>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</si>
  <si>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</si>
  <si>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</si>
  <si>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</si>
  <si>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</si>
  <si>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</si>
  <si>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</si>
  <si>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</si>
  <si>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</si>
  <si>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</si>
  <si>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</si>
  <si>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</si>
  <si>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</si>
  <si>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</si>
  <si>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</si>
  <si>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</si>
  <si>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</si>
  <si>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</si>
  <si>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</si>
  <si>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</si>
  <si>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</si>
  <si>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</si>
  <si>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</si>
  <si>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</si>
  <si>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</si>
  <si>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</si>
  <si>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</si>
  <si>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</si>
  <si>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</si>
  <si>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</si>
  <si>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</si>
  <si>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</si>
  <si>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</si>
  <si>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</si>
  <si>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</si>
  <si>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</si>
  <si>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</si>
  <si>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</si>
  <si>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</si>
  <si>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</si>
  <si>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</si>
  <si>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</si>
  <si>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</si>
  <si>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</si>
  <si>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</si>
  <si>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</si>
  <si>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</si>
  <si>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</si>
  <si>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</si>
  <si>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</si>
  <si>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</si>
  <si>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</si>
  <si>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</si>
  <si>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</si>
  <si>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</si>
  <si>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</si>
  <si>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</si>
  <si>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</si>
  <si>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</si>
  <si>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</si>
  <si>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</si>
  <si>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</si>
  <si>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</si>
  <si>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</si>
  <si>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</si>
  <si>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</si>
  <si>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</si>
  <si>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</si>
  <si>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</si>
  <si>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</si>
  <si>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</si>
  <si>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</si>
  <si>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</si>
  <si>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</si>
  <si>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</si>
  <si>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</si>
  <si>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</si>
  <si>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</si>
  <si>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</si>
  <si>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</si>
  <si>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</si>
  <si>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</si>
  <si>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</si>
  <si>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</si>
  <si>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</si>
  <si>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</si>
  <si>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</si>
  <si>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</si>
  <si>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</si>
  <si>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</si>
  <si>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</si>
  <si>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</si>
  <si>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</si>
  <si>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</si>
  <si>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</si>
  <si>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</si>
  <si>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</si>
  <si>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</si>
  <si>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</si>
  <si>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</si>
  <si>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</si>
  <si>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</si>
  <si>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</si>
  <si>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</si>
  <si>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</si>
  <si>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</si>
  <si>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</si>
  <si>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</si>
  <si>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</si>
  <si>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</si>
  <si>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</si>
  <si>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</si>
  <si>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</si>
  <si>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</si>
  <si>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</si>
  <si>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</si>
  <si>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</si>
  <si>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</si>
  <si>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</si>
  <si>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</si>
  <si>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</si>
  <si>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</si>
  <si>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</si>
  <si>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</si>
  <si>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</si>
  <si>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</si>
  <si>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</si>
  <si>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</si>
  <si>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</si>
  <si>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</si>
  <si>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</si>
  <si>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</si>
  <si>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</si>
  <si>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</si>
  <si>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</si>
  <si>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</si>
  <si>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</si>
  <si>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</si>
  <si>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</si>
  <si>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</si>
  <si>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</si>
  <si>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</si>
  <si>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</si>
  <si>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</si>
  <si>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</si>
  <si>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</si>
  <si>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</si>
  <si>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</si>
  <si>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</si>
  <si>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</si>
  <si>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</si>
  <si>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</si>
  <si>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</si>
  <si>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</si>
  <si>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</si>
  <si>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</si>
  <si>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</si>
  <si>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</si>
  <si>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</si>
  <si>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</si>
  <si>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</si>
  <si>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</si>
  <si>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</si>
  <si>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</si>
  <si>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</si>
  <si>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</si>
  <si>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</si>
  <si>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</si>
  <si>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</si>
  <si>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</si>
  <si>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</si>
  <si>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</si>
  <si>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</si>
  <si>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</si>
  <si>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</si>
  <si>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</si>
  <si>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</si>
  <si>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</si>
  <si>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</si>
  <si>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</si>
  <si>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</si>
  <si>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</si>
  <si>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</si>
  <si>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</si>
  <si>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</si>
  <si>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</si>
  <si>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</si>
  <si>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</si>
  <si>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</si>
  <si>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</si>
  <si>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</si>
  <si>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</si>
  <si>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</si>
  <si>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</si>
  <si>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</si>
  <si>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</si>
  <si>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</si>
  <si>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</si>
  <si>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</si>
  <si>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</si>
  <si>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</si>
  <si>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</si>
  <si>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</si>
  <si>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</si>
  <si>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</si>
  <si>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</si>
  <si>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</si>
  <si>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</si>
  <si>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</si>
  <si>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</si>
  <si>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</si>
  <si>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</si>
  <si>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</si>
  <si>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</si>
  <si>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</si>
  <si>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</si>
  <si>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</si>
  <si>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</si>
  <si>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</si>
  <si>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</si>
  <si>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</si>
  <si>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</si>
  <si>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</si>
  <si>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</si>
  <si>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</si>
  <si>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</si>
  <si>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</si>
  <si>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</si>
  <si>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</si>
  <si>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</si>
  <si>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</si>
  <si>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</si>
  <si>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</si>
  <si>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</si>
  <si>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</si>
  <si>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</si>
  <si>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</si>
  <si>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</si>
  <si>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</si>
  <si>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</si>
  <si>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</si>
  <si>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</si>
  <si>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</si>
  <si>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</si>
  <si>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</si>
  <si>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</si>
  <si>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</si>
  <si>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</si>
  <si>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</si>
  <si>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</si>
  <si>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</si>
  <si>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</si>
  <si>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</si>
  <si>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</si>
  <si>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</si>
  <si>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</si>
  <si>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</si>
  <si>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</si>
  <si>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</si>
  <si>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</si>
  <si>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</si>
  <si>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</si>
  <si>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</si>
  <si>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</si>
  <si>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</si>
  <si>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</si>
  <si>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</si>
  <si>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</si>
  <si>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</si>
  <si>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</si>
  <si>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</si>
  <si>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</si>
  <si>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</si>
  <si>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</si>
  <si>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</si>
  <si>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</si>
  <si>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</si>
  <si>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</si>
  <si>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</si>
  <si>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</si>
  <si>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</si>
  <si>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</si>
  <si>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</si>
  <si>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</si>
  <si>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</si>
  <si>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</si>
  <si>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</si>
  <si>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</si>
  <si>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</si>
  <si>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</si>
  <si>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</si>
  <si>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</si>
  <si>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</si>
  <si>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</si>
  <si>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</si>
  <si>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</si>
  <si>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</si>
  <si>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</si>
  <si>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</si>
  <si>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</si>
  <si>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</si>
  <si>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</si>
  <si>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</si>
  <si>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</si>
  <si>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</si>
  <si>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</si>
  <si>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</si>
  <si>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</si>
  <si>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</si>
  <si>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</si>
  <si>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</si>
  <si>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</si>
  <si>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</si>
  <si>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</si>
  <si>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</si>
  <si>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</si>
  <si>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</si>
  <si>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</si>
  <si>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</si>
  <si>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</si>
  <si>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</si>
  <si>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</si>
  <si>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</si>
  <si>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</si>
  <si>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</si>
  <si>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</si>
  <si>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</si>
  <si>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</si>
  <si>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</si>
  <si>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</si>
  <si>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</si>
  <si>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</si>
  <si>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</si>
  <si>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</si>
  <si>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</si>
  <si>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</si>
  <si>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</si>
  <si>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</si>
  <si>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</si>
  <si>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</si>
  <si>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</si>
  <si>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</si>
  <si>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</si>
  <si>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</si>
  <si>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</si>
  <si>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</si>
  <si>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</si>
  <si>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</si>
  <si>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</si>
  <si>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</si>
  <si>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</si>
  <si>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</si>
  <si>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</si>
  <si>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</si>
  <si>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</si>
  <si>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</si>
  <si>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</si>
  <si>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</si>
  <si>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</si>
  <si>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</si>
  <si>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</si>
  <si>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</si>
  <si>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</si>
  <si>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</si>
  <si>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</si>
  <si>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</si>
  <si>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</si>
  <si>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</si>
  <si>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</si>
  <si>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</si>
  <si>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</si>
  <si>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</si>
  <si>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</si>
  <si>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</si>
  <si>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</si>
  <si>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</si>
  <si>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</si>
  <si>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</si>
  <si>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</si>
  <si>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</si>
  <si>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</si>
  <si>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</si>
  <si>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</si>
  <si>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</si>
  <si>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</si>
  <si>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</si>
  <si>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</si>
  <si>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</si>
  <si>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</si>
  <si>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</si>
  <si>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</si>
  <si>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</si>
  <si>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</si>
  <si>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</si>
  <si>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</si>
  <si>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</si>
  <si>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</si>
  <si>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</si>
  <si>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</si>
  <si>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</si>
  <si>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</si>
  <si>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</si>
  <si>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</si>
  <si>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</si>
  <si>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</si>
  <si>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</si>
  <si>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</si>
  <si>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</si>
  <si>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</si>
  <si>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</si>
  <si>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</si>
  <si>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</si>
  <si>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</si>
  <si>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</si>
  <si>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</si>
  <si>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</si>
  <si>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</si>
  <si>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</si>
  <si>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</si>
  <si>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</si>
  <si>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</si>
  <si>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</si>
  <si>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</si>
  <si>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</si>
  <si>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</si>
  <si>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</si>
  <si>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</si>
  <si>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</si>
  <si>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</si>
  <si>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</si>
  <si>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</si>
  <si>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</si>
  <si>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</si>
  <si>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</si>
  <si>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</si>
  <si>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</si>
  <si>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</si>
  <si>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</si>
  <si>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</si>
  <si>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</si>
  <si>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</si>
  <si>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</si>
  <si>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</si>
  <si>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</si>
  <si>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</si>
  <si>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</si>
  <si>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</si>
  <si>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</si>
  <si>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</si>
  <si>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</si>
  <si>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</si>
  <si>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</si>
  <si>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</si>
  <si>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</si>
  <si>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</si>
  <si>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</si>
  <si>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</si>
  <si>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</si>
  <si>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</si>
  <si>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</si>
  <si>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</si>
  <si>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</si>
  <si>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</si>
  <si>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</si>
  <si>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</si>
  <si>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</si>
  <si>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</si>
  <si>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</si>
  <si>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</si>
  <si>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</si>
  <si>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</si>
  <si>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</si>
  <si>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</si>
  <si>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</si>
  <si>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</si>
  <si>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</si>
  <si>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</si>
  <si>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</si>
  <si>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</si>
  <si>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</si>
  <si>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</si>
  <si>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</si>
  <si>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</si>
  <si>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</si>
  <si>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</si>
  <si>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</si>
  <si>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</si>
  <si>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</si>
  <si>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</si>
  <si>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</si>
  <si>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</si>
  <si>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</si>
  <si>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</si>
  <si>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</si>
  <si>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</si>
  <si>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</si>
  <si>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</si>
  <si>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</si>
  <si>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</si>
  <si>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</si>
  <si>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</si>
  <si>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</si>
  <si>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</si>
  <si>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</si>
  <si>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</si>
  <si>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</si>
  <si>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</si>
  <si>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</si>
  <si>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</si>
  <si>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</si>
  <si>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</si>
  <si>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</si>
  <si>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</si>
  <si>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</si>
  <si>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</si>
  <si>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</si>
  <si>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</si>
  <si>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</si>
  <si>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</si>
  <si>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</si>
  <si>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</si>
  <si>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</si>
  <si>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</si>
  <si>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</si>
  <si>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</si>
  <si>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</si>
  <si>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</si>
  <si>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</si>
  <si>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</si>
  <si>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</si>
  <si>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</si>
  <si>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</si>
  <si>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</si>
  <si>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</si>
  <si>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</si>
  <si>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</si>
  <si>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</si>
  <si>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</si>
  <si>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</si>
  <si>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</si>
  <si>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</si>
  <si>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</si>
  <si>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</si>
  <si>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</si>
  <si>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</si>
  <si>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</si>
  <si>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</si>
  <si>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</si>
  <si>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</si>
  <si>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</si>
  <si>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</si>
  <si>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</si>
  <si>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</si>
  <si>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</si>
  <si>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</si>
  <si>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</si>
  <si>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</si>
  <si>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</si>
  <si>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</si>
  <si>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</si>
  <si>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</si>
  <si>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</si>
  <si>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</si>
  <si>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</si>
  <si>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</si>
  <si>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</si>
  <si>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</si>
  <si>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</si>
  <si>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</si>
  <si>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</si>
  <si>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</si>
  <si>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</si>
  <si>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</si>
  <si>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</si>
  <si>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</si>
  <si>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</si>
  <si>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</si>
  <si>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</si>
  <si>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</si>
  <si>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</si>
  <si>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</si>
  <si>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</si>
  <si>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</si>
  <si>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</si>
  <si>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</si>
  <si>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</si>
  <si>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</si>
  <si>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</si>
  <si>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</si>
  <si>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</si>
  <si>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</si>
  <si>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</si>
  <si>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</si>
  <si>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</si>
  <si>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</si>
  <si>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</si>
  <si>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</si>
  <si>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</si>
  <si>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</si>
  <si>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</si>
  <si>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</si>
  <si>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</si>
  <si>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</si>
  <si>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</si>
  <si>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</si>
  <si>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</si>
  <si>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</si>
  <si>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</si>
  <si>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</si>
  <si>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</si>
  <si>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</si>
  <si>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</si>
  <si>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</si>
  <si>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</si>
  <si>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</si>
  <si>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</si>
  <si>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</si>
  <si>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</si>
  <si>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</si>
  <si>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</si>
  <si>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</si>
  <si>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</si>
  <si>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</si>
  <si>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</si>
  <si>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</si>
  <si>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</si>
  <si>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</si>
  <si>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</si>
  <si>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</si>
  <si>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</si>
  <si>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</si>
  <si>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</si>
  <si>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</si>
  <si>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</si>
  <si>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</si>
  <si>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</si>
  <si>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</si>
  <si>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</si>
  <si>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</si>
  <si>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</si>
  <si>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</si>
  <si>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</si>
  <si>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</si>
  <si>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</si>
  <si>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</si>
  <si>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</si>
  <si>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</si>
  <si>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</si>
  <si>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</si>
  <si>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</si>
  <si>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</si>
  <si>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</si>
  <si>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</si>
  <si>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</si>
  <si>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</si>
  <si>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</si>
  <si>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</si>
  <si>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</si>
  <si>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</si>
  <si>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</si>
  <si>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</si>
  <si>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</si>
  <si>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</si>
  <si>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</si>
  <si>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</si>
  <si>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</si>
  <si>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</si>
  <si>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</si>
  <si>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</si>
  <si>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</si>
  <si>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</si>
  <si>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</si>
  <si>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</si>
  <si>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</si>
  <si>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</si>
  <si>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</si>
  <si>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</si>
  <si>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</si>
  <si>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</si>
  <si>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</si>
  <si>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</si>
  <si>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</si>
  <si>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</si>
  <si>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</si>
  <si>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</si>
  <si>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</si>
  <si>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</si>
  <si>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</si>
  <si>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</si>
  <si>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</si>
  <si>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</si>
  <si>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</si>
  <si>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</si>
  <si>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</si>
  <si>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</si>
  <si>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</si>
  <si>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</si>
  <si>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</si>
  <si>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</si>
  <si>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</si>
  <si>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</si>
  <si>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</si>
  <si>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</si>
  <si>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</si>
  <si>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</si>
  <si>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</si>
  <si>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</si>
  <si>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</si>
  <si>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</si>
  <si>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</si>
  <si>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</si>
  <si>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</si>
  <si>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</si>
  <si>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</si>
  <si>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</si>
  <si>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</si>
  <si>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</si>
  <si>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</si>
  <si>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</si>
  <si>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</si>
  <si>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</si>
  <si>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</si>
  <si>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</si>
  <si>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</si>
  <si>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</si>
  <si>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</si>
  <si>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</si>
  <si>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</si>
  <si>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</si>
  <si>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</si>
  <si>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</si>
  <si>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</si>
  <si>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</si>
  <si>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</si>
  <si>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</si>
  <si>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</si>
  <si>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</si>
  <si>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</si>
  <si>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</si>
  <si>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</si>
  <si>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</si>
  <si>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</si>
  <si>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</si>
  <si>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</si>
  <si>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</si>
  <si>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</si>
  <si>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</si>
  <si>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</si>
  <si>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</si>
  <si>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</si>
  <si>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</si>
  <si>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</si>
  <si>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</si>
  <si>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</si>
  <si>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</si>
  <si>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</si>
  <si>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</si>
  <si>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</si>
  <si>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</si>
  <si>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</si>
  <si>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</si>
  <si>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</si>
  <si>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</si>
  <si>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</si>
  <si>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</si>
  <si>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</si>
  <si>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</si>
  <si>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</si>
  <si>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</si>
  <si>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</si>
  <si>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</si>
  <si>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</si>
  <si>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</si>
  <si>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</si>
  <si>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</si>
  <si>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</si>
  <si>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</si>
  <si>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</si>
  <si>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</si>
  <si>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</si>
  <si>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</si>
  <si>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</si>
  <si>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</si>
  <si>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</si>
  <si>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</si>
  <si>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</si>
  <si>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</si>
  <si>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</si>
  <si>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</si>
  <si>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</si>
  <si>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</si>
  <si>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</si>
  <si>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</si>
  <si>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</si>
  <si>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</si>
  <si>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</si>
  <si>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</si>
  <si>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</si>
  <si>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</si>
  <si>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</si>
  <si>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</si>
  <si>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</si>
  <si>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</si>
  <si>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</si>
  <si>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</si>
  <si>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</si>
  <si>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</si>
  <si>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</si>
  <si>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</si>
  <si>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</si>
  <si>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</si>
  <si>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</si>
  <si>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</si>
  <si>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</si>
  <si>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</si>
  <si>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</si>
  <si>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</si>
  <si>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</si>
  <si>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</si>
  <si>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</si>
  <si>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</si>
  <si>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</si>
  <si>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</si>
  <si>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</si>
  <si>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</si>
  <si>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</si>
  <si>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</si>
  <si>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</si>
  <si>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</si>
  <si>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</si>
  <si>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</si>
  <si>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</si>
  <si>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</si>
  <si>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</si>
  <si>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</si>
  <si>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</si>
  <si>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</si>
  <si>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</si>
  <si>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</si>
  <si>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</si>
  <si>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</si>
  <si>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</si>
  <si>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</si>
  <si>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</si>
  <si>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</si>
  <si>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</si>
  <si>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</si>
  <si>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</si>
  <si>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</si>
  <si>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</si>
  <si>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</si>
  <si>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</si>
  <si>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</si>
  <si>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</si>
  <si>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</si>
  <si>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</si>
  <si>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</si>
  <si>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</si>
  <si>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</si>
  <si>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</si>
  <si>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</si>
  <si>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</si>
  <si>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</si>
  <si>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</si>
  <si>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</si>
  <si>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</si>
  <si>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</si>
  <si>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</si>
  <si>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</si>
  <si>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</si>
  <si>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</si>
  <si>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</si>
  <si>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</si>
  <si>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</si>
  <si>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</si>
  <si>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</si>
  <si>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</si>
  <si>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</si>
  <si>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</si>
  <si>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</si>
  <si>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</si>
  <si>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</si>
  <si>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</si>
  <si>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</si>
  <si>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</si>
  <si>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</si>
  <si>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</si>
  <si>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</si>
  <si>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</si>
  <si>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</si>
  <si>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</si>
  <si>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</si>
  <si>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</si>
  <si>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</si>
  <si>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</si>
  <si>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</si>
  <si>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</si>
  <si>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</si>
  <si>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</si>
  <si>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</si>
  <si>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</si>
  <si>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</si>
  <si>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</si>
  <si>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</si>
  <si>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</si>
  <si>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</si>
  <si>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</si>
  <si>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</si>
  <si>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</si>
  <si>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</si>
  <si>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</si>
  <si>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</si>
  <si>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</si>
  <si>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</si>
  <si>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</si>
  <si>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</si>
  <si>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</si>
  <si>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</si>
  <si>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</si>
  <si>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</si>
  <si>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</si>
  <si>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</si>
  <si>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</si>
  <si>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</si>
  <si>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</si>
  <si>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</si>
  <si>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</si>
  <si>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</si>
  <si>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</si>
  <si>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</si>
  <si>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</si>
  <si>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</si>
  <si>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</si>
  <si>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</si>
  <si>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</si>
  <si>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</si>
  <si>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</si>
  <si>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</si>
  <si>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</si>
  <si>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</si>
  <si>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</si>
  <si>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</si>
  <si>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</si>
  <si>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</si>
  <si>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</si>
  <si>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</si>
  <si>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</si>
  <si>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</si>
  <si>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</si>
  <si>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</si>
  <si>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</si>
  <si>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</si>
  <si>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</si>
  <si>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</si>
  <si>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</si>
  <si>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</si>
  <si>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</si>
  <si>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</si>
  <si>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</si>
  <si>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</si>
  <si>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</si>
  <si>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</si>
  <si>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</si>
  <si>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</si>
  <si>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</si>
  <si>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</si>
  <si>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</si>
  <si>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</si>
  <si>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</si>
  <si>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</si>
  <si>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</si>
  <si>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</si>
  <si>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</si>
  <si>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</si>
  <si>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</si>
  <si>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</si>
  <si>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</si>
  <si>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</si>
  <si>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</si>
  <si>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</si>
  <si>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</si>
  <si>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</si>
  <si>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</si>
  <si>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</si>
  <si>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</si>
  <si>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</si>
  <si>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</si>
  <si>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</si>
  <si>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</si>
  <si>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</si>
  <si>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</si>
  <si>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</si>
  <si>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</si>
  <si>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</si>
  <si>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</si>
  <si>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</si>
  <si>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</si>
  <si>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</si>
  <si>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</si>
  <si>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</si>
  <si>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</si>
  <si>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</si>
  <si>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</si>
  <si>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</si>
  <si>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</si>
  <si>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</si>
  <si>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</si>
  <si>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</si>
  <si>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</si>
  <si>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</si>
  <si>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</si>
  <si>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</si>
  <si>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</si>
  <si>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</si>
  <si>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</si>
  <si>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</si>
  <si>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</si>
  <si>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</si>
  <si>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</si>
  <si>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</si>
  <si>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</si>
  <si>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</si>
  <si>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</si>
  <si>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</si>
  <si>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</si>
  <si>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</si>
  <si>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</si>
  <si>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</si>
  <si>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</si>
  <si>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</si>
  <si>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</si>
  <si>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</si>
  <si>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</si>
  <si>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</si>
  <si>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</si>
  <si>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</si>
  <si>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</si>
  <si>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</si>
  <si>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</si>
  <si>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</si>
  <si>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</si>
  <si>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</si>
  <si>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</si>
  <si>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</si>
  <si>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</si>
  <si>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</si>
  <si>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</si>
  <si>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</si>
  <si>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</si>
  <si>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</si>
  <si>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</si>
  <si>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</si>
  <si>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</si>
  <si>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</si>
  <si>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</si>
  <si>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</si>
  <si>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</si>
  <si>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</si>
  <si>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</si>
  <si>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</si>
  <si>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</si>
  <si>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</si>
  <si>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</si>
  <si>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</si>
  <si>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</si>
  <si>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</si>
  <si>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</si>
  <si>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</si>
  <si>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</si>
  <si>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</si>
  <si>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</si>
  <si>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</si>
  <si>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</si>
  <si>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</si>
  <si>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</si>
  <si>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</si>
  <si>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</si>
  <si>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</si>
  <si>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</si>
  <si>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</si>
  <si>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</si>
  <si>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</si>
  <si>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</si>
  <si>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</si>
  <si>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</si>
  <si>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</si>
  <si>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</si>
  <si>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</si>
  <si>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</si>
  <si>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</si>
  <si>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</si>
  <si>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</si>
  <si>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</si>
  <si>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</si>
  <si>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</si>
  <si>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</si>
  <si>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</si>
  <si>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</si>
  <si>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</si>
  <si>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</si>
  <si>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</si>
  <si>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</si>
  <si>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</si>
  <si>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</si>
  <si>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</si>
  <si>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</si>
  <si>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</si>
  <si>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</si>
  <si>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</si>
  <si>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</si>
  <si>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</si>
  <si>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</si>
  <si>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</si>
  <si>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</si>
  <si>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</si>
  <si>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</si>
  <si>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</si>
  <si>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</si>
  <si>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</si>
  <si>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</si>
  <si>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</si>
  <si>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</si>
  <si>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</si>
  <si>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</si>
  <si>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</si>
  <si>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</si>
  <si>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</si>
  <si>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</si>
  <si>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</si>
  <si>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</si>
  <si>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</si>
  <si>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</si>
  <si>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</si>
  <si>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</si>
  <si>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</si>
  <si>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</si>
  <si>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</si>
  <si>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</si>
  <si>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</si>
  <si>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</si>
  <si>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</si>
  <si>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</si>
  <si>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</si>
  <si>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</si>
  <si>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</si>
  <si>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</si>
  <si>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</si>
  <si>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</si>
  <si>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</si>
  <si>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</si>
  <si>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</si>
  <si>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</si>
  <si>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</si>
  <si>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</si>
  <si>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</si>
  <si>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</si>
  <si>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</si>
  <si>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</si>
  <si>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</si>
  <si>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</si>
  <si>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</si>
  <si>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</si>
  <si>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</si>
  <si>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</si>
  <si>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</si>
  <si>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</si>
  <si>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</si>
  <si>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</si>
  <si>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</si>
  <si>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</si>
  <si>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</si>
  <si>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</si>
  <si>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</si>
  <si>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</si>
  <si>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</si>
  <si>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</si>
  <si>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</si>
  <si>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</si>
  <si>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</si>
  <si>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</si>
  <si>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</si>
  <si>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</si>
  <si>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</si>
  <si>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</si>
  <si>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</si>
  <si>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</si>
  <si>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</si>
  <si>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</si>
  <si>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</si>
  <si>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</si>
  <si>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</si>
  <si>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</si>
  <si>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</si>
  <si>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</si>
  <si>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</si>
  <si>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</si>
  <si>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</si>
  <si>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</si>
  <si>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</si>
  <si>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</si>
  <si>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</si>
  <si>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</si>
  <si>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</si>
  <si>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</si>
  <si>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</si>
  <si>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</si>
  <si>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</si>
  <si>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</si>
  <si>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</si>
  <si>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</si>
  <si>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</si>
  <si>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</si>
  <si>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</si>
  <si>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</si>
  <si>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</si>
  <si>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</si>
  <si>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</si>
  <si>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</si>
  <si>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</si>
  <si>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</si>
  <si>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</si>
  <si>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</si>
  <si>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</si>
  <si>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</si>
  <si>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</si>
  <si>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</si>
  <si>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</si>
  <si>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</si>
  <si>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</si>
  <si>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</si>
  <si>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</si>
  <si>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</si>
  <si>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</si>
  <si>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</si>
  <si>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</si>
  <si>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</si>
  <si>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</si>
  <si>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</si>
  <si>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</si>
  <si>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</si>
  <si>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</si>
  <si>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</si>
  <si>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</si>
  <si>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</si>
  <si>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</si>
  <si>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</si>
  <si>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</si>
  <si>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</si>
  <si>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</si>
  <si>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</si>
  <si>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</si>
  <si>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</si>
  <si>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</si>
  <si>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</si>
  <si>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</si>
  <si>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</si>
  <si>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</si>
  <si>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</si>
  <si>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</si>
  <si>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</si>
  <si>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</si>
  <si>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</si>
  <si>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</si>
  <si>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</si>
  <si>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</si>
  <si>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</si>
  <si>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</si>
  <si>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</si>
  <si>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</si>
  <si>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</si>
  <si>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</si>
  <si>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</si>
  <si>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</si>
  <si>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</si>
  <si>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</si>
  <si>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</si>
  <si>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</si>
  <si>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</si>
  <si>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</si>
  <si>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</si>
  <si>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</si>
  <si>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</si>
  <si>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</si>
  <si>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</si>
  <si>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</si>
  <si>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</si>
  <si>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</si>
  <si>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</si>
  <si>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</si>
  <si>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</si>
  <si>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</si>
  <si>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</si>
  <si>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</si>
  <si>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</si>
  <si>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</si>
  <si>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</si>
  <si>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</si>
  <si>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</si>
  <si>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</si>
  <si>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</si>
  <si>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</si>
  <si>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</si>
  <si>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</si>
  <si>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</si>
  <si>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</si>
  <si>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</si>
  <si>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</si>
  <si>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</si>
  <si>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</si>
  <si>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</si>
  <si>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</si>
  <si>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</si>
  <si>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</si>
  <si>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</si>
  <si>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</si>
  <si>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</si>
  <si>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</si>
  <si>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</si>
  <si>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</si>
  <si>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</si>
  <si>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</si>
  <si>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</si>
  <si>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</si>
  <si>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</si>
  <si>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</si>
  <si>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</si>
  <si>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</si>
  <si>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</si>
  <si>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</si>
  <si>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</si>
  <si>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</si>
  <si>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</si>
  <si>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</si>
  <si>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</si>
  <si>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</si>
  <si>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</si>
  <si>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</si>
  <si>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</si>
  <si>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</si>
  <si>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</si>
  <si>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</si>
  <si>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</si>
  <si>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</si>
  <si>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</si>
  <si>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</si>
  <si>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</si>
  <si>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</si>
  <si>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</si>
  <si>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</si>
  <si>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</si>
  <si>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</si>
  <si>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</si>
  <si>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</si>
  <si>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</si>
  <si>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</si>
  <si>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</si>
  <si>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</si>
  <si>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</si>
  <si>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</si>
  <si>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</si>
  <si>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</si>
  <si>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</si>
  <si>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</si>
  <si>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</si>
  <si>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</si>
  <si>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</si>
  <si>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</si>
  <si>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</si>
  <si>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</si>
  <si>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</si>
  <si>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</si>
  <si>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</si>
  <si>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</si>
  <si>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</si>
  <si>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</si>
  <si>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</si>
  <si>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</si>
  <si>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</si>
  <si>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</si>
  <si>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</si>
  <si>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</si>
  <si>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</si>
  <si>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</si>
  <si>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</si>
  <si>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</si>
  <si>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</si>
  <si>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</si>
  <si>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</si>
  <si>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</si>
  <si>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</si>
  <si>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</si>
  <si>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</si>
  <si>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</si>
  <si>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</si>
  <si>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</si>
  <si>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</si>
  <si>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</si>
  <si>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</si>
  <si>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</si>
  <si>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</si>
  <si>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</si>
  <si>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</si>
  <si>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</si>
  <si>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</si>
  <si>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</si>
  <si>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</si>
  <si>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</si>
  <si>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</si>
  <si>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</si>
  <si>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</si>
  <si>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</si>
  <si>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</si>
  <si>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</si>
  <si>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</si>
  <si>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</si>
  <si>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</si>
  <si>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</si>
  <si>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</si>
  <si>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</si>
  <si>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</si>
  <si>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</si>
  <si>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</si>
  <si>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</si>
  <si>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</si>
  <si>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</si>
  <si>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</si>
  <si>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</si>
  <si>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</si>
  <si>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</si>
  <si>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</si>
  <si>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</si>
  <si>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</si>
  <si>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</si>
  <si>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</si>
  <si>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</si>
  <si>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</si>
  <si>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</si>
  <si>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</si>
  <si>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</si>
  <si>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</si>
  <si>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</si>
  <si>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</si>
  <si>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</si>
  <si>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</si>
  <si>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</si>
  <si>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</si>
  <si>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</si>
  <si>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</si>
  <si>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</si>
  <si>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</si>
  <si>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</si>
  <si>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</si>
  <si>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</si>
  <si>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</si>
  <si>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</si>
  <si>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</si>
  <si>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</si>
  <si>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</si>
  <si>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</si>
  <si>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</si>
  <si>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</si>
  <si>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</si>
  <si>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</si>
  <si>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</si>
  <si>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</si>
  <si>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</si>
  <si>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</si>
  <si>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</si>
  <si>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</si>
  <si>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</si>
  <si>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</si>
  <si>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</si>
  <si>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</si>
  <si>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</si>
  <si>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</si>
  <si>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</si>
  <si>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</si>
  <si>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</si>
  <si>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</si>
  <si>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</si>
  <si>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</si>
  <si>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</si>
  <si>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</si>
  <si>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</si>
  <si>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</si>
  <si>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</si>
  <si>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</si>
  <si>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</si>
  <si>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</si>
  <si>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</si>
  <si>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</si>
  <si>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</si>
  <si>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</si>
  <si>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</si>
  <si>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</si>
  <si>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</si>
  <si>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</si>
  <si>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</si>
  <si>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</si>
  <si>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</si>
  <si>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</si>
  <si>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</si>
  <si>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</si>
  <si>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</si>
  <si>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</si>
  <si>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</si>
  <si>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</si>
  <si>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</si>
  <si>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</si>
  <si>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</si>
  <si>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</si>
  <si>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</si>
  <si>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</si>
  <si>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</si>
  <si>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</si>
  <si>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</si>
  <si>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</si>
  <si>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</si>
  <si>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</si>
  <si>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</si>
  <si>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</si>
  <si>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</si>
  <si>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</si>
  <si>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</si>
  <si>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</si>
  <si>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</si>
  <si>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</si>
  <si>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</si>
  <si>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</si>
  <si>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</si>
  <si>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</si>
  <si>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</si>
  <si>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</si>
  <si>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</si>
  <si>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</si>
  <si>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</si>
  <si>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</si>
  <si>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</si>
  <si>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</si>
  <si>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</si>
  <si>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</si>
  <si>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</si>
  <si>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</si>
  <si>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</si>
  <si>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</si>
  <si>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</si>
  <si>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</si>
  <si>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</si>
  <si>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</si>
  <si>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</si>
  <si>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</si>
  <si>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</si>
  <si>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</si>
  <si>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</si>
  <si>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</si>
  <si>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</si>
  <si>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</si>
  <si>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</si>
  <si>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</si>
  <si>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</si>
  <si>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</si>
  <si>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</si>
  <si>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</si>
  <si>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</si>
  <si>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</si>
  <si>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</si>
  <si>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</si>
  <si>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</si>
  <si>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</si>
  <si>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</si>
  <si>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</si>
  <si>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</si>
  <si>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</si>
  <si>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</si>
  <si>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</si>
  <si>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</si>
  <si>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</si>
  <si>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</si>
  <si>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</si>
  <si>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</si>
  <si>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</si>
  <si>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</si>
  <si>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</si>
  <si>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</si>
  <si>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</si>
  <si>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</si>
  <si>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</si>
  <si>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</si>
  <si>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</si>
  <si>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</si>
  <si>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</si>
  <si>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</si>
  <si>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</si>
  <si>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</si>
  <si>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</si>
  <si>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</si>
  <si>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</si>
  <si>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</si>
  <si>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</si>
  <si>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</si>
  <si>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</si>
  <si>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</si>
  <si>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</si>
  <si>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</si>
  <si>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</si>
  <si>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</si>
  <si>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</si>
  <si>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</si>
  <si>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</si>
  <si>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</si>
  <si>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</si>
  <si>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</si>
  <si>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</si>
  <si>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</si>
  <si>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</si>
  <si>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</si>
  <si>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</si>
  <si>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</si>
  <si>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</si>
  <si>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</si>
  <si>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</si>
  <si>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</si>
  <si>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</si>
  <si>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</si>
  <si>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</si>
  <si>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</si>
  <si>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</si>
  <si>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</si>
  <si>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</si>
  <si>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</si>
  <si>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</si>
  <si>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</si>
  <si>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</si>
  <si>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</si>
  <si>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</si>
  <si>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</si>
  <si>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</si>
  <si>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</si>
  <si>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</si>
  <si>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</si>
  <si>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</si>
  <si>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</si>
  <si>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</si>
  <si>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</si>
  <si>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</si>
  <si>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</si>
  <si>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</si>
  <si>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</si>
  <si>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</si>
  <si>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</si>
  <si>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</si>
  <si>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</si>
  <si>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</si>
  <si>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</si>
  <si>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</si>
  <si>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</si>
  <si>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</si>
  <si>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</si>
  <si>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</si>
  <si>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</si>
  <si>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</si>
  <si>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</si>
  <si>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</si>
  <si>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</si>
  <si>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</si>
  <si>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</si>
  <si>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</si>
  <si>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</si>
  <si>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</si>
  <si>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</si>
  <si>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</si>
  <si>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</si>
  <si>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</si>
  <si>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</si>
  <si>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</si>
  <si>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</si>
  <si>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</si>
  <si>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</si>
  <si>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</si>
  <si>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</si>
  <si>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</si>
  <si>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</si>
  <si>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</si>
  <si>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</si>
  <si>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</si>
  <si>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</si>
  <si>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</si>
  <si>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</si>
  <si>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</si>
  <si>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</si>
  <si>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</si>
  <si>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</si>
  <si>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</si>
  <si>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</si>
  <si>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</si>
  <si>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</si>
  <si>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</si>
  <si>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</si>
  <si>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</si>
  <si>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</si>
  <si>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</si>
  <si>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</si>
  <si>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</si>
  <si>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</si>
  <si>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</si>
  <si>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</si>
  <si>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</si>
  <si>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</si>
  <si>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</si>
  <si>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</si>
  <si>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</si>
  <si>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</si>
  <si>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</si>
  <si>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</si>
  <si>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</si>
  <si>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</si>
  <si>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</si>
  <si>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</si>
  <si>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</si>
  <si>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</si>
  <si>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</si>
  <si>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</si>
  <si>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</si>
  <si>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</si>
  <si>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</si>
  <si>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</si>
  <si>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</si>
  <si>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</si>
  <si>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</si>
  <si>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</si>
  <si>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</si>
  <si>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</si>
  <si>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</si>
  <si>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</si>
  <si>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</si>
  <si>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</si>
  <si>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</si>
  <si>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</si>
  <si>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</si>
  <si>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</si>
  <si>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</si>
  <si>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</si>
  <si>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</si>
  <si>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</si>
  <si>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</si>
  <si>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</si>
  <si>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</si>
  <si>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</si>
  <si>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</si>
  <si>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</si>
  <si>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</si>
  <si>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</si>
  <si>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</si>
  <si>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</si>
  <si>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</si>
  <si>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</si>
  <si>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</si>
  <si>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</si>
  <si>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</si>
  <si>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</si>
  <si>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</si>
  <si>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</si>
  <si>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</si>
  <si>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</si>
  <si>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</si>
  <si>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</si>
  <si>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</si>
  <si>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</si>
  <si>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</si>
  <si>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</si>
  <si>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</si>
  <si>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</si>
  <si>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</si>
  <si>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</si>
  <si>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</si>
  <si>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</si>
  <si>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</si>
  <si>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</si>
  <si>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</si>
  <si>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</si>
  <si>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</si>
  <si>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</si>
  <si>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</si>
  <si>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</si>
  <si>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</si>
  <si>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</si>
  <si>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</si>
  <si>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</si>
  <si>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</si>
  <si>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</si>
  <si>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</si>
  <si>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</si>
  <si>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</si>
  <si>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</si>
  <si>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</si>
  <si>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</si>
  <si>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</si>
  <si>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</si>
  <si>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</si>
  <si>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</si>
  <si>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</si>
  <si>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</si>
  <si>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</si>
  <si>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</si>
  <si>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</si>
  <si>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</si>
  <si>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</si>
  <si>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</si>
  <si>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</si>
  <si>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</si>
  <si>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</si>
  <si>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</si>
  <si>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</si>
  <si>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</si>
  <si>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</si>
  <si>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</si>
  <si>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</si>
  <si>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</si>
  <si>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</si>
  <si>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</si>
  <si>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</si>
  <si>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</si>
  <si>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</si>
  <si>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</si>
  <si>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</si>
  <si>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</si>
  <si>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</si>
  <si>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</si>
  <si>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</si>
  <si>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</si>
  <si>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</si>
  <si>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</si>
  <si>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</si>
  <si>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</si>
  <si>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</si>
  <si>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</si>
  <si>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</si>
  <si>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</si>
  <si>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</si>
  <si>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</si>
  <si>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</si>
  <si>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</si>
  <si>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</si>
  <si>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</si>
  <si>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</si>
  <si>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</si>
  <si>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</si>
  <si>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</si>
  <si>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</si>
  <si>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</si>
  <si>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</si>
  <si>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</si>
  <si>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</si>
  <si>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</si>
  <si>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</si>
  <si>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</si>
  <si>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</si>
  <si>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</si>
  <si>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</si>
  <si>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</si>
  <si>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</si>
  <si>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</si>
  <si>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</si>
  <si>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</si>
  <si>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</si>
  <si>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</si>
  <si>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</si>
  <si>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</si>
  <si>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</si>
  <si>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</si>
  <si>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</si>
  <si>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</si>
  <si>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</si>
  <si>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</si>
  <si>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</si>
  <si>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</si>
  <si>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</si>
  <si>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</si>
  <si>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</si>
  <si>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</si>
  <si>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</si>
  <si>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</si>
  <si>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</si>
  <si>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</si>
  <si>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</si>
  <si>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</si>
  <si>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</si>
  <si>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</si>
  <si>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</si>
  <si>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</si>
  <si>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</si>
  <si>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</si>
  <si>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</si>
  <si>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</si>
  <si>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</si>
  <si>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</si>
  <si>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</si>
  <si>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</si>
  <si>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</si>
  <si>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</si>
  <si>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</si>
  <si>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</si>
  <si>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</si>
  <si>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</si>
  <si>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</si>
  <si>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</si>
  <si>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</si>
  <si>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</si>
  <si>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</si>
  <si>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</si>
  <si>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</si>
  <si>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</si>
  <si>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</si>
  <si>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</si>
  <si>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</si>
  <si>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</si>
  <si>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</si>
  <si>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</si>
  <si>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</si>
  <si>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</si>
  <si>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</si>
  <si>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</si>
  <si>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</si>
  <si>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</si>
  <si>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</si>
  <si>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</si>
  <si>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</si>
  <si>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</si>
  <si>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</si>
  <si>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</si>
  <si>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</si>
  <si>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</si>
  <si>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</si>
  <si>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</si>
  <si>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</si>
  <si>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</si>
  <si>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</si>
  <si>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</si>
  <si>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</si>
  <si>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</si>
  <si>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</si>
  <si>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</si>
  <si>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</si>
  <si>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</si>
  <si>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</si>
  <si>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</si>
  <si>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</si>
  <si>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</si>
  <si>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</si>
  <si>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</si>
  <si>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</si>
  <si>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</si>
  <si>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</si>
  <si>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</si>
  <si>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</si>
  <si>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</si>
  <si>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</si>
  <si>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</si>
  <si>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</si>
  <si>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</si>
  <si>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</si>
  <si>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</si>
  <si>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</si>
  <si>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</si>
  <si>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</si>
  <si>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</si>
  <si>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</si>
  <si>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</si>
  <si>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</si>
  <si>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</si>
  <si>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</si>
  <si>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</si>
  <si>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</si>
  <si>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</si>
  <si>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</si>
  <si>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</si>
  <si>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</si>
  <si>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</si>
  <si>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</si>
  <si>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</si>
  <si>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</si>
  <si>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</si>
  <si>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</si>
  <si>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</si>
  <si>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</si>
  <si>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</si>
  <si>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</si>
  <si>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</si>
  <si>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</si>
  <si>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</si>
  <si>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</si>
  <si>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</si>
  <si>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</si>
  <si>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</si>
  <si>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</si>
  <si>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</si>
  <si>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</si>
  <si>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</si>
  <si>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</si>
  <si>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</si>
  <si>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</si>
  <si>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</si>
  <si>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</si>
  <si>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</si>
  <si>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</si>
  <si>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</si>
  <si>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</si>
  <si>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</si>
  <si>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</si>
  <si>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</si>
  <si>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</si>
  <si>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</si>
  <si>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</si>
  <si>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</si>
  <si>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</si>
  <si>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</si>
  <si>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</si>
  <si>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</si>
  <si>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</si>
  <si>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</si>
  <si>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</si>
  <si>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</si>
  <si>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</si>
  <si>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</si>
  <si>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</si>
  <si>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</si>
  <si>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</si>
  <si>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</si>
  <si>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</si>
  <si>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</si>
  <si>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</si>
  <si>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</si>
  <si>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</si>
  <si>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</si>
  <si>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</si>
  <si>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</si>
  <si>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</si>
  <si>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</si>
  <si>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</si>
  <si>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</si>
  <si>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</si>
  <si>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</si>
  <si>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</si>
  <si>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</si>
  <si>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</si>
  <si>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</si>
  <si>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</si>
  <si>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</si>
  <si>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</si>
  <si>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</si>
  <si>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</si>
  <si>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</si>
  <si>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</si>
  <si>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</si>
  <si>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</si>
  <si>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</si>
  <si>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</si>
  <si>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</si>
  <si>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</si>
  <si>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</si>
  <si>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</si>
  <si>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</si>
  <si>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</si>
  <si>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</si>
  <si>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</si>
  <si>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</si>
  <si>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</si>
  <si>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</si>
  <si>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</si>
  <si>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</si>
  <si>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</si>
  <si>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</si>
  <si>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</si>
  <si>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</si>
  <si>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</si>
  <si>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</si>
  <si>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</si>
  <si>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</si>
  <si>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</si>
  <si>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</si>
  <si>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</si>
  <si>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</si>
  <si>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</si>
  <si>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</si>
  <si>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</si>
  <si>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</si>
  <si>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</si>
  <si>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</si>
  <si>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</si>
  <si>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</si>
  <si>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</si>
  <si>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</si>
  <si>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</si>
  <si>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</si>
  <si>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</si>
  <si>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</si>
  <si>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</si>
  <si>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</si>
  <si>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</si>
  <si>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</si>
  <si>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</si>
  <si>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</si>
  <si>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</si>
  <si>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</si>
  <si>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</si>
  <si>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</si>
  <si>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</si>
  <si>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</si>
  <si>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</si>
  <si>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</si>
  <si>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</si>
  <si>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</si>
  <si>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</si>
  <si>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</si>
  <si>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</si>
  <si>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</si>
  <si>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</si>
  <si>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</si>
  <si>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</si>
  <si>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</si>
  <si>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</si>
  <si>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</si>
  <si>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</si>
  <si>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</si>
  <si>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</si>
  <si>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</si>
  <si>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</si>
  <si>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</si>
  <si>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</si>
  <si>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</si>
  <si>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</si>
  <si>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</si>
  <si>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</si>
  <si>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</si>
  <si>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</si>
  <si>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</si>
  <si>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</si>
  <si>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</si>
  <si>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</si>
  <si>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</si>
  <si>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</si>
  <si>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</si>
  <si>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</si>
  <si>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</si>
  <si>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</si>
  <si>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</si>
  <si>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</si>
  <si>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</si>
  <si>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</si>
  <si>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</si>
  <si>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</si>
  <si>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</si>
  <si>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</si>
  <si>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</si>
  <si>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</si>
  <si>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</si>
  <si>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</si>
  <si>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</si>
  <si>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</si>
  <si>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</si>
  <si>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</si>
  <si>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</si>
  <si>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</si>
  <si>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</si>
  <si>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</si>
  <si>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</si>
  <si>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</si>
  <si>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</si>
  <si>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</si>
  <si>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</si>
  <si>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</si>
  <si>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</si>
  <si>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</si>
  <si>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</si>
  <si>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</si>
  <si>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</si>
  <si>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</si>
  <si>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</si>
  <si>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</si>
  <si>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</si>
  <si>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</si>
  <si>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</si>
  <si>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</si>
  <si>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</si>
  <si>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</si>
  <si>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</si>
  <si>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</si>
  <si>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</si>
  <si>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</si>
  <si>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</si>
  <si>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</si>
  <si>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</si>
  <si>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</si>
  <si>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</si>
  <si>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</si>
  <si>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</si>
  <si>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</si>
  <si>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</si>
  <si>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</si>
  <si>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</si>
  <si>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</si>
  <si>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</si>
  <si>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</si>
  <si>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</si>
  <si>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</si>
  <si>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</si>
  <si>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</si>
  <si>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</si>
  <si>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</si>
  <si>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</si>
  <si>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</si>
  <si>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</si>
  <si>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</si>
  <si>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</si>
  <si>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</si>
  <si>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</si>
  <si>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</si>
  <si>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</si>
  <si>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</si>
  <si>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</si>
  <si>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</si>
  <si>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</si>
  <si>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</si>
  <si>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</si>
  <si>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</si>
  <si>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</si>
  <si>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</si>
  <si>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</si>
  <si>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</si>
  <si>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</si>
  <si>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</si>
  <si>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</si>
  <si>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</si>
  <si>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</si>
  <si>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</si>
  <si>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</si>
  <si>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</si>
  <si>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</si>
  <si>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</si>
  <si>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</si>
  <si>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</si>
  <si>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</si>
  <si>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</si>
  <si>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</si>
  <si>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</si>
  <si>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</si>
  <si>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</si>
  <si>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</si>
  <si>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</si>
  <si>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</si>
  <si>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</si>
  <si>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</si>
  <si>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</si>
  <si>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</si>
  <si>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</si>
  <si>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</si>
  <si>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</si>
  <si>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</si>
  <si>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</si>
  <si>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</si>
  <si>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</si>
  <si>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</si>
  <si>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</si>
  <si>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</si>
  <si>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</si>
  <si>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</si>
  <si>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</si>
  <si>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</si>
  <si>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</si>
  <si>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</si>
  <si>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</si>
  <si>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</si>
  <si>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</si>
  <si>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</si>
  <si>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</si>
  <si>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</si>
  <si>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</si>
  <si>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</si>
  <si>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</si>
  <si>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</si>
  <si>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</si>
  <si>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</si>
  <si>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</si>
  <si>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</si>
  <si>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</si>
  <si>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</si>
  <si>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</si>
  <si>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</si>
  <si>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</si>
  <si>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</si>
  <si>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</si>
  <si>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</si>
  <si>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</si>
  <si>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</si>
  <si>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</si>
  <si>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</si>
  <si>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</si>
  <si>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</si>
  <si>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</si>
  <si>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</si>
  <si>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</si>
  <si>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</si>
  <si>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</si>
  <si>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</si>
  <si>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</si>
  <si>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</si>
  <si>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</si>
  <si>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</si>
  <si>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</si>
  <si>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</si>
  <si>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</si>
  <si>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</si>
  <si>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</si>
  <si>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</si>
  <si>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</si>
  <si>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</si>
  <si>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</si>
  <si>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</si>
  <si>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</si>
  <si>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</si>
  <si>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</si>
  <si>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</si>
  <si>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</si>
  <si>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</si>
  <si>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</si>
  <si>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</si>
  <si>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</si>
  <si>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</si>
  <si>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</si>
  <si>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</si>
  <si>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</si>
  <si>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</si>
  <si>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</si>
  <si>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</si>
  <si>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</si>
  <si>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</si>
  <si>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</si>
  <si>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</si>
  <si>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</si>
  <si>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</si>
  <si>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</si>
  <si>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</si>
  <si>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</si>
  <si>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</si>
  <si>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</si>
  <si>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</si>
  <si>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</si>
  <si>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</si>
  <si>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</si>
  <si>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</si>
  <si>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</si>
  <si>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</si>
  <si>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</si>
  <si>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</si>
  <si>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</si>
  <si>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</si>
  <si>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</si>
  <si>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</si>
  <si>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</si>
  <si>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</si>
  <si>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</si>
  <si>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</si>
  <si>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</si>
  <si>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</si>
  <si>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</si>
  <si>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</si>
  <si>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</si>
  <si>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</si>
  <si>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</si>
  <si>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</si>
  <si>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</si>
  <si>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</si>
  <si>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</si>
  <si>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</si>
  <si>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</si>
  <si>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</si>
  <si>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</si>
  <si>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</si>
  <si>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</si>
  <si>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</si>
  <si>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</si>
  <si>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</si>
  <si>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</si>
  <si>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</si>
  <si>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</si>
  <si>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</si>
  <si>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</si>
  <si>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</si>
  <si>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</si>
  <si>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</si>
  <si>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</si>
  <si>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</si>
  <si>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</si>
  <si>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</si>
  <si>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</si>
  <si>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</si>
  <si>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</si>
  <si>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</si>
  <si>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</si>
  <si>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</si>
  <si>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</si>
  <si>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</si>
  <si>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</si>
  <si>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</si>
  <si>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</si>
  <si>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</si>
  <si>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</si>
  <si>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</si>
  <si>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</si>
  <si>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</si>
  <si>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</si>
  <si>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</si>
  <si>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</si>
  <si>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</si>
  <si>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</si>
  <si>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</si>
  <si>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</si>
  <si>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</si>
  <si>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</si>
  <si>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</si>
  <si>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</si>
  <si>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</si>
  <si>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</si>
  <si>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</si>
  <si>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</si>
  <si>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</si>
  <si>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</si>
  <si>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</si>
  <si>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</si>
  <si>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</si>
  <si>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</si>
  <si>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</si>
  <si>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</si>
  <si>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</si>
  <si>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</si>
  <si>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</si>
  <si>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</si>
  <si>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</si>
  <si>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</si>
  <si>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</si>
  <si>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</si>
  <si>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</si>
  <si>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</si>
  <si>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</si>
  <si>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</si>
  <si>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</si>
  <si>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</si>
  <si>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</si>
  <si>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</si>
  <si>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</si>
  <si>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</si>
  <si>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</si>
  <si>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</si>
  <si>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</si>
  <si>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</si>
  <si>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</si>
  <si>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</si>
  <si>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</si>
  <si>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</si>
  <si>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</si>
  <si>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</si>
  <si>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</si>
  <si>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</si>
  <si>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</si>
  <si>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</si>
  <si>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</si>
  <si>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</si>
  <si>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</si>
  <si>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</si>
  <si>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</si>
  <si>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</si>
  <si>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</si>
  <si>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</si>
  <si>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</si>
  <si>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</si>
  <si>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</si>
  <si>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</si>
  <si>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</si>
  <si>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</si>
  <si>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</si>
  <si>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</si>
  <si>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</si>
  <si>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</si>
  <si>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</si>
  <si>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</si>
  <si>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</si>
  <si>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</si>
  <si>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</si>
  <si>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</si>
  <si>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</si>
  <si>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</si>
  <si>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</si>
  <si>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</si>
  <si>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</si>
  <si>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</si>
  <si>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</si>
  <si>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</si>
  <si>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</si>
  <si>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</si>
  <si>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</si>
  <si>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</si>
  <si>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</si>
  <si>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</si>
  <si>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</si>
  <si>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</si>
  <si>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</si>
  <si>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</si>
  <si>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</si>
  <si>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</si>
  <si>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</si>
  <si>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</si>
  <si>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</si>
  <si>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</si>
  <si>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</si>
  <si>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</si>
  <si>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</si>
  <si>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</si>
  <si>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</si>
  <si>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</si>
  <si>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</si>
  <si>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</si>
  <si>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</si>
  <si>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</si>
  <si>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</si>
  <si>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</si>
  <si>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</si>
  <si>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</si>
  <si>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</si>
  <si>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</si>
  <si>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</si>
  <si>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</si>
  <si>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</si>
  <si>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</si>
  <si>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</si>
  <si>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</si>
  <si>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</si>
  <si>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</si>
  <si>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</si>
  <si>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</si>
  <si>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</si>
  <si>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</si>
  <si>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</si>
  <si>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</si>
  <si>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</si>
  <si>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</si>
  <si>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</si>
  <si>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</si>
  <si>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</si>
  <si>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</si>
  <si>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</si>
  <si>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</si>
  <si>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</si>
  <si>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</si>
  <si>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</si>
  <si>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</si>
  <si>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</si>
  <si>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</si>
  <si>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</si>
  <si>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</si>
  <si>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</si>
  <si>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</si>
  <si>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</si>
  <si>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</si>
  <si>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</si>
  <si>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</si>
  <si>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</si>
  <si>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</si>
  <si>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</si>
  <si>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</si>
  <si>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</si>
  <si>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</si>
  <si>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</si>
  <si>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</si>
  <si>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</si>
  <si>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</si>
  <si>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</si>
  <si>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</si>
  <si>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</si>
  <si>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</si>
  <si>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</si>
  <si>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</si>
  <si>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</si>
  <si>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</si>
  <si>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</si>
  <si>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</si>
  <si>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</si>
  <si>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</si>
  <si>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</si>
  <si>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</si>
  <si>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</si>
  <si>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</si>
  <si>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</si>
  <si>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</si>
  <si>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</si>
  <si>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</si>
  <si>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</si>
  <si>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</si>
  <si>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</si>
  <si>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</si>
  <si>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</si>
  <si>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</si>
  <si>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</si>
  <si>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</si>
  <si>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</si>
  <si>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</si>
  <si>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</si>
  <si>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</si>
  <si>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</si>
  <si>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</si>
  <si>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</si>
  <si>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</si>
  <si>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</si>
  <si>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</si>
  <si>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</si>
  <si>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</si>
  <si>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</si>
  <si>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</si>
  <si>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</si>
  <si>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</si>
  <si>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</si>
  <si>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</si>
  <si>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</si>
  <si>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</si>
  <si>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</si>
  <si>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</si>
  <si>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</si>
  <si>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</si>
  <si>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</si>
  <si>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</si>
  <si>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</si>
  <si>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</si>
  <si>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</si>
  <si>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</si>
  <si>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</si>
  <si>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</si>
  <si>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</si>
  <si>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</si>
  <si>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</si>
  <si>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</si>
  <si>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</si>
  <si>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</si>
  <si>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</si>
  <si>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</si>
  <si>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</si>
  <si>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</si>
  <si>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</si>
  <si>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</si>
  <si>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</si>
  <si>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</si>
  <si>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</si>
  <si>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</si>
  <si>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</si>
  <si>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</si>
  <si>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</si>
  <si>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</si>
  <si>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</si>
  <si>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</si>
  <si>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</si>
  <si>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</si>
  <si>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</si>
  <si>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</si>
  <si>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</si>
  <si>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</si>
  <si>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</si>
  <si>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</si>
  <si>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</si>
  <si>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</si>
  <si>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</si>
  <si>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</si>
  <si>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</si>
  <si>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</si>
  <si>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</si>
  <si>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</si>
  <si>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</si>
  <si>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</si>
  <si>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</si>
  <si>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</si>
  <si>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</si>
  <si>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</si>
  <si>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</si>
  <si>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</si>
  <si>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</si>
  <si>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</si>
  <si>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</si>
  <si>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</si>
  <si>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</si>
  <si>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</si>
  <si>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</si>
  <si>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</si>
  <si>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</si>
  <si>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</si>
  <si>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</si>
  <si>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</si>
  <si>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</si>
  <si>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</si>
  <si>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</si>
  <si>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</si>
  <si>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</si>
  <si>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</si>
  <si>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</si>
  <si>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</si>
  <si>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</si>
  <si>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</si>
  <si>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</si>
  <si>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</si>
  <si>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</si>
  <si>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</si>
  <si>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</si>
  <si>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</si>
  <si>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</si>
  <si>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</si>
  <si>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</si>
  <si>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</si>
  <si>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</si>
  <si>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</si>
  <si>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</si>
  <si>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</si>
  <si>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</si>
  <si>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</si>
  <si>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</si>
  <si>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</si>
  <si>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</si>
  <si>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</si>
  <si>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</si>
  <si>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</si>
  <si>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</si>
  <si>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</si>
  <si>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</si>
  <si>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</si>
  <si>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</si>
  <si>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</si>
  <si>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</si>
  <si>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</si>
  <si>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</si>
  <si>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</si>
  <si>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</si>
  <si>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</si>
  <si>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</si>
  <si>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</si>
  <si>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</si>
  <si>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</si>
  <si>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</si>
  <si>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</si>
  <si>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</si>
  <si>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</si>
  <si>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</si>
  <si>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</si>
  <si>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</si>
  <si>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</si>
  <si>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</si>
  <si>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</si>
  <si>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</si>
  <si>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</si>
  <si>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</si>
  <si>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</si>
  <si>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</si>
  <si>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</si>
  <si>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</si>
  <si>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</si>
  <si>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</si>
  <si>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</si>
  <si>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</si>
  <si>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</si>
  <si>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</si>
  <si>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</si>
  <si>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</si>
  <si>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</si>
  <si>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</si>
  <si>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</si>
  <si>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</si>
  <si>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</si>
  <si>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</si>
  <si>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</si>
  <si>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</si>
  <si>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</si>
  <si>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</si>
  <si>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</si>
  <si>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</si>
  <si>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</si>
  <si>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</si>
  <si>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</si>
  <si>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</si>
  <si>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</si>
  <si>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</si>
  <si>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</si>
  <si>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</si>
  <si>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</si>
  <si>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</si>
  <si>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</si>
  <si>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</si>
  <si>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</si>
  <si>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</si>
  <si>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</si>
  <si>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</si>
  <si>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</si>
  <si>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</si>
  <si>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</si>
  <si>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</si>
  <si>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</si>
  <si>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</si>
  <si>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</si>
  <si>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</si>
  <si>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</si>
  <si>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</si>
  <si>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</si>
  <si>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</si>
  <si>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</si>
  <si>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</si>
  <si>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</si>
  <si>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</si>
  <si>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</si>
  <si>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</si>
  <si>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</si>
  <si>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</si>
  <si>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</si>
  <si>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</si>
  <si>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</si>
  <si>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</si>
  <si>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</si>
  <si>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</si>
  <si>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</si>
  <si>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</si>
  <si>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</si>
  <si>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</si>
  <si>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</si>
  <si>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</si>
  <si>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</si>
  <si>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</si>
  <si>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</si>
  <si>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</si>
  <si>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</si>
  <si>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</si>
  <si>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</si>
  <si>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</si>
  <si>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</si>
  <si>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</si>
  <si>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</si>
  <si>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</si>
  <si>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</si>
  <si>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</si>
  <si>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</si>
  <si>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</si>
  <si>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</si>
  <si>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</si>
  <si>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</si>
  <si>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</si>
  <si>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</si>
  <si>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</si>
  <si>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</si>
  <si>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</si>
  <si>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</si>
  <si>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</si>
  <si>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</si>
  <si>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</si>
  <si>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</si>
  <si>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</si>
  <si>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</si>
  <si>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</si>
  <si>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</si>
  <si>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</si>
  <si>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</si>
  <si>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</si>
  <si>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</si>
  <si>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</si>
  <si>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</si>
  <si>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</si>
  <si>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</si>
  <si>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</si>
  <si>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</si>
  <si>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</si>
  <si>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</si>
  <si>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</si>
  <si>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</si>
  <si>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</si>
  <si>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</si>
  <si>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</si>
  <si>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</si>
  <si>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</si>
  <si>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</si>
  <si>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</si>
  <si>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</si>
  <si>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</si>
  <si>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</si>
  <si>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</si>
  <si>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</si>
  <si>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</si>
  <si>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</si>
  <si>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</si>
  <si>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</si>
  <si>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</si>
  <si>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</si>
  <si>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</si>
  <si>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</si>
  <si>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</si>
  <si>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</si>
  <si>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</si>
  <si>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</si>
  <si>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</si>
  <si>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</si>
  <si>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</si>
  <si>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</si>
  <si>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</si>
  <si>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</si>
  <si>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</si>
  <si>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</si>
  <si>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</si>
  <si>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</si>
  <si>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</si>
  <si>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</si>
  <si>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</si>
  <si>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</si>
  <si>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</si>
  <si>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</si>
  <si>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</si>
  <si>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</si>
  <si>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</si>
  <si>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</si>
  <si>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</si>
  <si>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</si>
  <si>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</si>
  <si>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</si>
  <si>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</si>
  <si>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</si>
  <si>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</si>
  <si>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</si>
  <si>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</si>
  <si>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</si>
  <si>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</si>
  <si>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</si>
  <si>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</si>
  <si>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</si>
  <si>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</si>
  <si>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</si>
  <si>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</si>
  <si>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</si>
  <si>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</si>
  <si>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</si>
  <si>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</si>
  <si>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</si>
  <si>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</si>
  <si>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</si>
  <si>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</si>
  <si>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</si>
  <si>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</si>
  <si>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</si>
  <si>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</si>
  <si>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</si>
  <si>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</si>
  <si>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</si>
  <si>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</si>
  <si>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</si>
  <si>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</si>
  <si>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</si>
  <si>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</si>
  <si>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</si>
  <si>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</si>
  <si>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</si>
  <si>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</si>
  <si>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</si>
  <si>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</si>
  <si>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</si>
  <si>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</si>
  <si>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</si>
  <si>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</si>
  <si>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</si>
  <si>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</si>
  <si>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</si>
  <si>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</si>
  <si>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</si>
  <si>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</si>
  <si>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</si>
  <si>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</si>
  <si>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</si>
  <si>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</si>
  <si>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</si>
  <si>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</si>
  <si>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</si>
  <si>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</si>
  <si>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</si>
  <si>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</si>
  <si>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</si>
  <si>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</si>
  <si>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</si>
  <si>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</si>
  <si>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</si>
  <si>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</si>
  <si>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</si>
  <si>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</si>
  <si>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</si>
  <si>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</si>
  <si>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</si>
  <si>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</si>
  <si>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</si>
  <si>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</si>
  <si>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</si>
  <si>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</si>
  <si>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</si>
  <si>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</si>
  <si>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</si>
  <si>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</si>
  <si>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</si>
  <si>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</si>
  <si>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</si>
  <si>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</si>
  <si>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</si>
  <si>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</si>
  <si>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</si>
  <si>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</si>
  <si>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</si>
  <si>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</si>
  <si>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</si>
  <si>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</si>
  <si>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</si>
  <si>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</si>
  <si>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</si>
  <si>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</si>
  <si>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</si>
  <si>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</si>
  <si>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</si>
  <si>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</si>
  <si>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</si>
  <si>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</si>
  <si>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</si>
  <si>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</si>
  <si>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</si>
  <si>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</si>
  <si>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</si>
  <si>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</si>
  <si>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</si>
  <si>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</si>
  <si>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</si>
  <si>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</si>
  <si>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</si>
  <si>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</si>
  <si>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</si>
  <si>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</si>
  <si>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</si>
  <si>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</si>
  <si>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</si>
  <si>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</si>
  <si>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</si>
  <si>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</si>
  <si>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</si>
  <si>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</si>
  <si>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</si>
  <si>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</si>
  <si>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</si>
  <si>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</si>
  <si>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</si>
  <si>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</si>
  <si>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</si>
  <si>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</si>
  <si>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</si>
  <si>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</si>
  <si>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</si>
  <si>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</si>
  <si>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</si>
  <si>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</si>
  <si>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</si>
  <si>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</si>
  <si>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</si>
  <si>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</si>
  <si>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</si>
  <si>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</si>
  <si>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</si>
  <si>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</si>
  <si>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</si>
  <si>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</si>
  <si>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</si>
  <si>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</si>
  <si>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</si>
  <si>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</si>
  <si>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</si>
  <si>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</si>
  <si>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</si>
  <si>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</si>
  <si>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</si>
  <si>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</si>
  <si>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</si>
  <si>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</si>
  <si>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</si>
  <si>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</si>
  <si>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</si>
  <si>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</si>
  <si>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</si>
  <si>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</si>
  <si>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</si>
  <si>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</si>
  <si>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</si>
  <si>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</si>
  <si>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</si>
  <si>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</si>
  <si>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</si>
  <si>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</si>
  <si>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</si>
  <si>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</si>
  <si>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</si>
  <si>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</si>
  <si>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</si>
  <si>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</si>
  <si>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</si>
  <si>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</si>
  <si>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</si>
  <si>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</si>
  <si>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</si>
  <si>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</si>
  <si>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</si>
  <si>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</si>
  <si>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</si>
  <si>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</si>
  <si>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</si>
  <si>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</si>
  <si>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</si>
  <si>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</si>
  <si>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</si>
  <si>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</si>
  <si>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</si>
  <si>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</si>
  <si>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</si>
  <si>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</si>
  <si>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</si>
  <si>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</si>
  <si>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</si>
  <si>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</si>
  <si>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</si>
  <si>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</si>
  <si>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</si>
  <si>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</si>
  <si>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</si>
  <si>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</si>
  <si>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</si>
  <si>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</si>
  <si>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</si>
  <si>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</si>
  <si>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</si>
  <si>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</si>
  <si>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</si>
  <si>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</si>
  <si>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</si>
  <si>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</si>
  <si>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</si>
  <si>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</si>
  <si>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</si>
  <si>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</si>
  <si>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</si>
  <si>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</si>
  <si>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</si>
  <si>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</si>
  <si>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</si>
  <si>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</si>
  <si>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</si>
  <si>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</si>
  <si>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</si>
  <si>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</si>
  <si>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</si>
  <si>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</si>
  <si>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</si>
  <si>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</si>
  <si>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</si>
  <si>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</si>
  <si>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</si>
  <si>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</si>
  <si>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</si>
  <si>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</si>
  <si>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</si>
  <si>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</si>
  <si>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</si>
  <si>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</si>
  <si>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</si>
  <si>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</si>
  <si>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</si>
  <si>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</si>
  <si>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</si>
  <si>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</si>
  <si>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</si>
  <si>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</si>
  <si>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</si>
  <si>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</si>
  <si>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</si>
  <si>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</si>
  <si>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</si>
  <si>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</si>
  <si>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</si>
  <si>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</si>
  <si>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</si>
  <si>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</si>
  <si>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</si>
  <si>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</si>
  <si>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</si>
  <si>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</si>
  <si>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</si>
  <si>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</si>
  <si>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</si>
  <si>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</si>
  <si>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</si>
  <si>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</si>
  <si>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</si>
  <si>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</si>
  <si>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</si>
  <si>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</si>
  <si>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</si>
  <si>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</si>
  <si>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</si>
  <si>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</si>
  <si>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</si>
  <si>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</si>
  <si>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</si>
  <si>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</si>
  <si>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</si>
  <si>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</si>
  <si>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</si>
  <si>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</si>
  <si>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</si>
  <si>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</si>
  <si>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</si>
  <si>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</si>
  <si>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</si>
  <si>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</si>
  <si>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</si>
  <si>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</si>
  <si>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</si>
  <si>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</si>
  <si>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</si>
  <si>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</si>
  <si>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</si>
  <si>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</si>
  <si>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</si>
  <si>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</si>
  <si>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</si>
  <si>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</si>
  <si>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</si>
  <si>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</si>
  <si>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</si>
  <si>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</si>
  <si>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</si>
  <si>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</si>
  <si>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</si>
  <si>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</si>
  <si>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</si>
  <si>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</si>
  <si>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</si>
  <si>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</si>
  <si>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</si>
  <si>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</si>
  <si>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</si>
  <si>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</si>
  <si>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</si>
  <si>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</si>
  <si>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</si>
  <si>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</si>
  <si>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</si>
  <si>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</si>
  <si>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</si>
  <si>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</si>
  <si>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</si>
  <si>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</si>
  <si>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</si>
  <si>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</si>
  <si>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</si>
  <si>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</si>
  <si>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</si>
  <si>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</si>
  <si>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</si>
  <si>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</si>
  <si>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</si>
  <si>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</si>
  <si>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</si>
  <si>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</si>
  <si>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</si>
  <si>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</si>
  <si>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</si>
  <si>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</si>
  <si>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</si>
  <si>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</si>
  <si>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</si>
  <si>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</si>
  <si>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</si>
  <si>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</si>
  <si>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</si>
  <si>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</si>
  <si>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</si>
  <si>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</si>
  <si>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</si>
  <si>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</si>
  <si>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</si>
  <si>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</si>
  <si>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</si>
  <si>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</si>
  <si>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</si>
  <si>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</si>
  <si>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</si>
  <si>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</si>
  <si>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</si>
  <si>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</si>
  <si>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</si>
  <si>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</si>
  <si>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</si>
  <si>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</si>
  <si>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</si>
  <si>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</si>
  <si>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</si>
  <si>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</si>
  <si>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</si>
  <si>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</si>
  <si>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</si>
  <si>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</si>
  <si>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</si>
  <si>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</si>
  <si>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</si>
  <si>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</si>
  <si>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</si>
  <si>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</si>
  <si>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</si>
  <si>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</si>
  <si>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</si>
  <si>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</si>
  <si>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</si>
  <si>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</si>
  <si>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</si>
  <si>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</si>
  <si>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</si>
  <si>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</si>
  <si>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</si>
  <si>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</si>
  <si>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</si>
  <si>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</si>
  <si>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</si>
  <si>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</si>
  <si>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</si>
  <si>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</si>
  <si>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</si>
  <si>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</si>
  <si>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</si>
  <si>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</si>
  <si>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</si>
  <si>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</si>
  <si>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</si>
  <si>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</si>
  <si>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</si>
  <si>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</si>
  <si>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</si>
  <si>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</si>
  <si>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</si>
  <si>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</si>
  <si>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</si>
  <si>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</si>
  <si>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</si>
  <si>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</si>
  <si>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</si>
  <si>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</si>
  <si>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</si>
  <si>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</si>
  <si>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</si>
  <si>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</si>
  <si>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</si>
  <si>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</si>
  <si>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</si>
  <si>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</si>
  <si>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</si>
  <si>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</si>
  <si>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</si>
  <si>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</si>
  <si>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</si>
  <si>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</si>
  <si>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</si>
  <si>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</si>
  <si>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</si>
  <si>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</si>
  <si>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</si>
  <si>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</si>
  <si>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</si>
  <si>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</si>
  <si>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</si>
  <si>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</si>
  <si>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</si>
  <si>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</si>
  <si>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</si>
  <si>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</si>
  <si>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</si>
  <si>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</si>
  <si>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</si>
  <si>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</si>
  <si>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</si>
  <si>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</si>
  <si>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</si>
  <si>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</si>
  <si>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</si>
  <si>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</si>
  <si>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</si>
  <si>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</si>
  <si>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</si>
  <si>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</si>
  <si>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</si>
  <si>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</si>
  <si>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</si>
  <si>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</si>
  <si>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</si>
  <si>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</si>
  <si>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</si>
  <si>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</si>
  <si>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</si>
  <si>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</si>
  <si>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</si>
  <si>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</si>
  <si>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</si>
  <si>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</si>
  <si>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</si>
  <si>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</si>
  <si>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</si>
  <si>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</si>
  <si>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</si>
  <si>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</si>
  <si>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</si>
  <si>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</si>
  <si>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</si>
  <si>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</si>
  <si>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</si>
  <si>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</si>
  <si>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</si>
  <si>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</si>
  <si>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</si>
  <si>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</si>
  <si>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</si>
  <si>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</si>
  <si>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</si>
  <si>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</si>
  <si>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</si>
  <si>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</si>
  <si>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</si>
  <si>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</si>
  <si>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</si>
  <si>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</si>
  <si>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</si>
  <si>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</si>
  <si>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</si>
  <si>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</si>
  <si>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</si>
  <si>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</si>
  <si>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</si>
  <si>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</si>
  <si>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</si>
  <si>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</si>
  <si>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</si>
  <si>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</si>
  <si>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</si>
  <si>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</si>
  <si>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</si>
  <si>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</si>
  <si>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</si>
  <si>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</si>
  <si>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</si>
  <si>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</si>
  <si>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</si>
  <si>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</si>
  <si>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</si>
  <si>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</si>
  <si>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</si>
  <si>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</si>
  <si>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</si>
  <si>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</si>
  <si>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</si>
  <si>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</si>
  <si>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</si>
  <si>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</si>
  <si>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</si>
  <si>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</si>
  <si>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</si>
  <si>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</si>
  <si>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</si>
  <si>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</si>
  <si>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</si>
  <si>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</si>
  <si>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</si>
  <si>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</si>
  <si>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</si>
  <si>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</si>
  <si>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</si>
  <si>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</si>
  <si>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</si>
  <si>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</si>
  <si>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</si>
  <si>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</si>
  <si>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</si>
  <si>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</si>
  <si>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</si>
  <si>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</si>
  <si>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</si>
  <si>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</si>
  <si>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</si>
  <si>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</si>
  <si>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</si>
  <si>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</si>
  <si>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</si>
  <si>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</si>
  <si>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</si>
  <si>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</si>
  <si>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</si>
  <si>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</si>
  <si>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</si>
  <si>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</si>
  <si>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</si>
  <si>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</si>
  <si>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</si>
  <si>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</si>
  <si>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</si>
  <si>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</si>
  <si>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</si>
  <si>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</si>
  <si>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</si>
  <si>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</si>
  <si>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</si>
  <si>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</si>
  <si>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</si>
  <si>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</si>
  <si>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</si>
  <si>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</si>
  <si>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</si>
  <si>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</si>
  <si>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</si>
  <si>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</si>
  <si>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</si>
  <si>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</si>
  <si>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</si>
  <si>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</si>
  <si>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</si>
  <si>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</si>
  <si>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</si>
  <si>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</si>
  <si>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</si>
  <si>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</si>
  <si>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</si>
  <si>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</si>
  <si>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</si>
  <si>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</si>
  <si>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</si>
  <si>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</si>
  <si>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</si>
  <si>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</si>
  <si>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</si>
  <si>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</si>
  <si>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</si>
  <si>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</si>
  <si>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</si>
  <si>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</si>
  <si>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</si>
  <si>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</si>
  <si>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</si>
  <si>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</si>
  <si>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</si>
  <si>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</si>
  <si>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</si>
  <si>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</si>
  <si>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</si>
  <si>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</si>
  <si>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</si>
  <si>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</si>
  <si>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</si>
  <si>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</si>
  <si>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</si>
  <si>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</si>
  <si>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</si>
  <si>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</si>
  <si>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</si>
  <si>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</si>
  <si>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</si>
  <si>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</si>
  <si>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</si>
  <si>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</si>
  <si>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</si>
  <si>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</si>
  <si>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</si>
  <si>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</si>
  <si>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</si>
  <si>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</si>
  <si>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</si>
  <si>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</si>
  <si>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</si>
  <si>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</si>
  <si>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</si>
  <si>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</si>
  <si>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</si>
  <si>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</si>
  <si>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</si>
  <si>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</si>
  <si>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</si>
  <si>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</si>
  <si>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</si>
  <si>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</si>
  <si>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</si>
  <si>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</si>
  <si>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</si>
  <si>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</si>
  <si>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</si>
  <si>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</si>
  <si>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</si>
  <si>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</si>
  <si>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</si>
  <si>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</si>
  <si>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</si>
  <si>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</si>
  <si>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</si>
  <si>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</si>
  <si>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</si>
  <si>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</si>
  <si>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</si>
  <si>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</si>
  <si>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</si>
  <si>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</si>
  <si>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</si>
  <si>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</si>
  <si>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</si>
  <si>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</si>
  <si>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</si>
  <si>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</si>
  <si>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</si>
  <si>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</si>
  <si>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</si>
  <si>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</si>
  <si>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</si>
  <si>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</si>
  <si>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</si>
  <si>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</si>
  <si>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</si>
  <si>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</si>
  <si>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</si>
  <si>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</si>
  <si>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</si>
  <si>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</si>
  <si>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</si>
  <si>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</si>
  <si>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</si>
  <si>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</si>
  <si>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</si>
  <si>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</si>
  <si>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</si>
  <si>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</si>
  <si>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</si>
  <si>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</si>
  <si>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</si>
  <si>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</si>
  <si>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</si>
  <si>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</si>
  <si>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</si>
  <si>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</si>
  <si>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</si>
  <si>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</si>
  <si>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</si>
  <si>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</si>
  <si>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</si>
  <si>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</si>
  <si>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</si>
  <si>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</si>
  <si>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</si>
  <si>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</si>
  <si>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</si>
  <si>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</si>
  <si>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</si>
  <si>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</si>
  <si>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</si>
  <si>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</si>
  <si>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</si>
  <si>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</si>
  <si>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</si>
  <si>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</si>
  <si>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</si>
  <si>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</si>
  <si>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</si>
  <si>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</si>
  <si>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</si>
  <si>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</si>
  <si>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</si>
  <si>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</si>
  <si>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</si>
  <si>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</si>
  <si>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</si>
  <si>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</si>
  <si>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</si>
  <si>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</si>
  <si>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</si>
  <si>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</si>
  <si>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</si>
  <si>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</si>
  <si>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</si>
  <si>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</si>
  <si>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</si>
  <si>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</si>
  <si>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</si>
  <si>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</si>
  <si>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</si>
  <si>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</si>
  <si>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</si>
  <si>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</si>
  <si>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</si>
  <si>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</si>
  <si>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</si>
  <si>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</si>
  <si>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</si>
  <si>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</si>
  <si>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</si>
  <si>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</si>
  <si>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</si>
  <si>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</si>
  <si>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</si>
  <si>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</si>
  <si>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</si>
  <si>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</si>
  <si>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</si>
  <si>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</si>
  <si>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</si>
  <si>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</si>
  <si>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</si>
  <si>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</si>
  <si>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</si>
  <si>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</si>
  <si>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</si>
  <si>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</si>
  <si>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</si>
  <si>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</si>
  <si>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</si>
  <si>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</si>
  <si>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</si>
  <si>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</si>
  <si>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</si>
  <si>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</si>
  <si>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</si>
  <si>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</si>
  <si>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</si>
  <si>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</si>
  <si>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</si>
  <si>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</si>
  <si>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</si>
  <si>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</si>
  <si>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</si>
  <si>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</si>
  <si>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</si>
  <si>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</si>
  <si>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</si>
  <si>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</si>
  <si>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</si>
  <si>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</si>
  <si>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</si>
  <si>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</si>
  <si>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</si>
  <si>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</si>
  <si>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</si>
  <si>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</si>
  <si>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</si>
  <si>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</si>
  <si>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</si>
  <si>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</si>
  <si>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</si>
  <si>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</si>
  <si>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</si>
  <si>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</si>
  <si>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</si>
  <si>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</si>
  <si>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</si>
  <si>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</si>
  <si>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</si>
  <si>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</si>
  <si>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</si>
  <si>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</si>
  <si>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</si>
  <si>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</si>
  <si>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</si>
  <si>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</si>
  <si>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</si>
  <si>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</si>
  <si>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</si>
  <si>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</si>
  <si>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</si>
  <si>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</si>
  <si>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</si>
  <si>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</si>
  <si>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</si>
  <si>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</si>
  <si>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</si>
  <si>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</si>
  <si>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</si>
  <si>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</si>
  <si>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</si>
  <si>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</si>
  <si>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</si>
  <si>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</si>
  <si>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</si>
  <si>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</si>
  <si>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</si>
  <si>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</si>
  <si>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</si>
  <si>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</si>
  <si>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</si>
  <si>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</si>
  <si>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</si>
  <si>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</si>
  <si>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</si>
  <si>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</si>
  <si>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</si>
  <si>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</si>
  <si>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</si>
  <si>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</si>
  <si>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</si>
  <si>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</si>
  <si>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</si>
  <si>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</si>
  <si>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</si>
  <si>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</si>
  <si>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</si>
  <si>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</si>
  <si>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</si>
  <si>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</si>
  <si>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</si>
  <si>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</si>
  <si>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</si>
  <si>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</si>
  <si>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</si>
  <si>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</si>
  <si>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</si>
  <si>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</si>
  <si>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</si>
  <si>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</si>
  <si>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</si>
  <si>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</si>
  <si>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</si>
  <si>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</si>
  <si>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</si>
  <si>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</si>
  <si>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</si>
  <si>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</si>
  <si>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</si>
  <si>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</si>
  <si>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</si>
  <si>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</si>
  <si>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</si>
  <si>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</si>
  <si>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</si>
  <si>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</si>
  <si>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</si>
  <si>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</si>
  <si>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</si>
  <si>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</si>
  <si>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</si>
  <si>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</si>
  <si>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</si>
  <si>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</si>
  <si>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</si>
  <si>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</si>
  <si>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</si>
  <si>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</si>
  <si>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</si>
  <si>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</si>
  <si>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</si>
  <si>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</si>
  <si>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</si>
  <si>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</si>
  <si>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</si>
  <si>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</si>
  <si>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</si>
  <si>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</si>
  <si>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</si>
  <si>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</si>
  <si>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</si>
  <si>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</si>
  <si>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</si>
  <si>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</si>
  <si>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</si>
  <si>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</si>
  <si>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</si>
  <si>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</si>
  <si>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</si>
  <si>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</si>
  <si>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</si>
  <si>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</si>
  <si>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</si>
  <si>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</si>
  <si>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</si>
  <si>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</si>
  <si>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</si>
  <si>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</si>
  <si>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</si>
  <si>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</si>
  <si>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</si>
  <si>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</si>
  <si>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</si>
  <si>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</si>
  <si>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</si>
  <si>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</si>
  <si>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</si>
  <si>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</si>
  <si>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</si>
  <si>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</si>
  <si>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</si>
  <si>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</si>
  <si>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</si>
  <si>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</si>
  <si>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</si>
  <si>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</si>
  <si>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</si>
  <si>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</si>
  <si>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</si>
  <si>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</si>
  <si>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</si>
  <si>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</si>
  <si>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</si>
  <si>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</si>
  <si>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</si>
  <si>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</si>
  <si>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</si>
  <si>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</si>
  <si>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</si>
  <si>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</si>
  <si>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</si>
  <si>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</si>
  <si>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</si>
  <si>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</si>
  <si>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</si>
  <si>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</si>
  <si>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</si>
  <si>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</si>
  <si>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</si>
  <si>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</si>
  <si>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</si>
  <si>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</si>
  <si>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</si>
  <si>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</si>
  <si>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</si>
  <si>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</si>
  <si>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</si>
  <si>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</si>
  <si>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</si>
  <si>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</si>
  <si>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</si>
  <si>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</si>
  <si>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</si>
  <si>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</si>
  <si>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</si>
  <si>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</si>
  <si>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</si>
  <si>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</si>
  <si>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</si>
  <si>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</si>
  <si>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</si>
  <si>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</si>
  <si>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</si>
  <si>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</si>
  <si>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</si>
  <si>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</si>
  <si>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</si>
  <si>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</si>
  <si>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</si>
  <si>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</si>
  <si>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</si>
  <si>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</si>
  <si>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</si>
  <si>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</si>
  <si>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</si>
  <si>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</si>
  <si>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</si>
  <si>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</si>
  <si>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</si>
  <si>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</si>
  <si>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</si>
  <si>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</si>
  <si>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</si>
  <si>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</si>
  <si>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</si>
  <si>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</si>
  <si>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</si>
  <si>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</si>
  <si>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</si>
  <si>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</si>
  <si>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</si>
  <si>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</si>
  <si>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</si>
  <si>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</si>
  <si>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</si>
  <si>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</si>
  <si>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</si>
  <si>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</si>
  <si>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</si>
  <si>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</si>
  <si>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</si>
  <si>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</si>
  <si>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</si>
  <si>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</si>
  <si>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</si>
  <si>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</si>
  <si>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</si>
  <si>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</si>
  <si>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</si>
  <si>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</si>
  <si>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</si>
  <si>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</si>
  <si>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</si>
  <si>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</si>
  <si>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</si>
  <si>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</si>
  <si>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</si>
  <si>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</si>
  <si>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</si>
  <si>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</si>
  <si>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</si>
  <si>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</si>
  <si>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</si>
  <si>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</si>
  <si>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</si>
  <si>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</si>
  <si>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</si>
  <si>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</si>
  <si>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</si>
  <si>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</si>
  <si>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</si>
  <si>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</si>
  <si>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</si>
  <si>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</si>
  <si>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</si>
  <si>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</si>
  <si>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</si>
  <si>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</si>
  <si>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</si>
  <si>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</si>
  <si>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</si>
  <si>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</si>
  <si>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</si>
  <si>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</si>
  <si>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</si>
  <si>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</si>
  <si>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</si>
  <si>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</si>
  <si>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</si>
  <si>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</si>
  <si>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</si>
  <si>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</si>
  <si>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</si>
  <si>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</si>
  <si>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</si>
  <si>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</si>
  <si>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</si>
  <si>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</si>
  <si>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</si>
  <si>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</si>
  <si>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</si>
  <si>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</si>
  <si>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</si>
  <si>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</si>
  <si>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</si>
  <si>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</si>
  <si>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</si>
  <si>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</si>
  <si>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</si>
  <si>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</si>
  <si>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</si>
  <si>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</si>
  <si>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</si>
  <si>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</si>
  <si>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</si>
  <si>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</si>
  <si>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</si>
  <si>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</si>
  <si>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</si>
  <si>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</si>
  <si>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</si>
  <si>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</si>
  <si>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</si>
  <si>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</si>
  <si>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</si>
  <si>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</si>
  <si>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</si>
  <si>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</si>
  <si>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</si>
  <si>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</si>
  <si>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</si>
  <si>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</si>
  <si>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</si>
  <si>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</si>
  <si>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</si>
  <si>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</si>
  <si>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</si>
  <si>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</si>
  <si>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</si>
  <si>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</si>
  <si>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</si>
  <si>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</si>
  <si>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</si>
  <si>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</si>
  <si>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</si>
  <si>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</si>
  <si>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</si>
  <si>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</si>
  <si>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</si>
  <si>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</si>
  <si>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</si>
  <si>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</si>
  <si>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</si>
  <si>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</si>
  <si>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</si>
  <si>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</si>
  <si>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</si>
  <si>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</si>
  <si>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</si>
  <si>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</si>
  <si>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</si>
  <si>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</si>
  <si>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</si>
  <si>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</si>
  <si>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</si>
  <si>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</si>
  <si>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</si>
  <si>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</si>
  <si>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</si>
  <si>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</si>
  <si>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</si>
  <si>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</si>
  <si>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</si>
  <si>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</si>
  <si>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</si>
  <si>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</si>
  <si>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</si>
  <si>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</si>
  <si>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</si>
  <si>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</si>
  <si>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</si>
  <si>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</si>
  <si>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</si>
  <si>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</si>
  <si>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</si>
  <si>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</si>
  <si>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</si>
  <si>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</si>
  <si>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</si>
  <si>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</si>
  <si>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</si>
  <si>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</si>
  <si>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</si>
  <si>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</si>
  <si>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</si>
  <si>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</si>
  <si>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</si>
  <si>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</si>
  <si>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</si>
  <si>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</si>
  <si>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</si>
  <si>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</si>
  <si>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</si>
  <si>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</si>
  <si>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</si>
  <si>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</si>
  <si>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</si>
  <si>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</si>
  <si>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</si>
  <si>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</si>
  <si>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</si>
  <si>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</si>
  <si>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</si>
  <si>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</si>
  <si>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</si>
  <si>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</si>
  <si>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</si>
  <si>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</si>
  <si>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</si>
  <si>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</si>
  <si>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</si>
  <si>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</si>
  <si>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</si>
  <si>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</si>
  <si>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</si>
  <si>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</si>
  <si>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</si>
  <si>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</si>
  <si>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</si>
  <si>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</si>
  <si>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</si>
  <si>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</si>
  <si>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</si>
  <si>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</si>
  <si>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</si>
  <si>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</si>
  <si>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</si>
  <si>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</si>
  <si>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</si>
  <si>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</si>
  <si>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</si>
  <si>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</si>
  <si>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</si>
  <si>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</si>
  <si>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</si>
  <si>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</si>
  <si>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</si>
  <si>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</si>
  <si>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</si>
  <si>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</si>
  <si>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</si>
  <si>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</si>
  <si>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</si>
  <si>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</si>
  <si>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</si>
  <si>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</si>
  <si>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</si>
  <si>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</si>
  <si>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</si>
  <si>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</si>
  <si>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</si>
  <si>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</si>
  <si>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</si>
  <si>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</si>
  <si>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</si>
  <si>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</si>
  <si>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</si>
  <si>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</si>
  <si>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</si>
  <si>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</si>
  <si>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</si>
  <si>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</si>
  <si>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</si>
  <si>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</si>
  <si>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</si>
  <si>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</si>
  <si>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</si>
  <si>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</si>
  <si>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</si>
  <si>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</si>
  <si>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</si>
  <si>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</si>
  <si>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</si>
  <si>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</si>
  <si>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</si>
  <si>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</si>
  <si>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</si>
  <si>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</si>
  <si>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</si>
  <si>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</si>
  <si>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</si>
  <si>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</si>
  <si>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</si>
  <si>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</si>
  <si>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</si>
  <si>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</si>
  <si>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</si>
  <si>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</si>
  <si>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</si>
  <si>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</si>
  <si>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</si>
  <si>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</si>
  <si>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</si>
  <si>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</si>
  <si>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</si>
  <si>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</si>
  <si>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</si>
  <si>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</si>
  <si>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</si>
  <si>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</si>
  <si>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</si>
  <si>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</si>
  <si>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</si>
  <si>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</si>
  <si>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</si>
  <si>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</si>
  <si>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</si>
  <si>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</si>
  <si>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</si>
  <si>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</si>
  <si>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</si>
  <si>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</si>
  <si>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</si>
  <si>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</si>
  <si>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</si>
  <si>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</si>
  <si>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</si>
  <si>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</si>
  <si>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</si>
  <si>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</si>
  <si>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</si>
  <si>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</si>
  <si>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</si>
  <si>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</si>
  <si>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</si>
  <si>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</si>
  <si>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</si>
  <si>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</si>
  <si>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</si>
  <si>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</si>
  <si>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</si>
  <si>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</si>
  <si>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</si>
  <si>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</si>
  <si>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</si>
  <si>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</si>
  <si>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</si>
  <si>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</si>
  <si>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</si>
  <si>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</si>
  <si>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</si>
  <si>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</si>
  <si>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</si>
  <si>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</si>
  <si>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</si>
  <si>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</si>
  <si>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</si>
  <si>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</si>
  <si>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</si>
  <si>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</si>
  <si>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</si>
  <si>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</si>
  <si>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</si>
  <si>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</si>
  <si>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</si>
  <si>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</si>
  <si>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</si>
  <si>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</si>
  <si>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</si>
  <si>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</si>
  <si>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</si>
  <si>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</si>
  <si>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</si>
  <si>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</si>
  <si>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</si>
  <si>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</si>
  <si>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</si>
  <si>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</si>
  <si>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</si>
  <si>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</si>
  <si>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</si>
  <si>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</si>
  <si>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</si>
  <si>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</si>
  <si>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</si>
  <si>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</si>
  <si>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</si>
  <si>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</si>
  <si>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</si>
  <si>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</si>
  <si>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</si>
  <si>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</si>
  <si>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</si>
  <si>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</si>
  <si>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</si>
  <si>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</si>
  <si>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</si>
  <si>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</si>
  <si>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</si>
  <si>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</si>
  <si>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</si>
  <si>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</si>
  <si>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</si>
  <si>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</si>
  <si>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</si>
  <si>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</si>
  <si>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</si>
  <si>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</si>
  <si>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</si>
  <si>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</si>
  <si>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</si>
  <si>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</si>
  <si>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</si>
  <si>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</si>
  <si>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</si>
  <si>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</si>
  <si>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</si>
  <si>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</si>
  <si>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</si>
  <si>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</si>
  <si>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</si>
  <si>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</si>
  <si>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</si>
  <si>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</si>
  <si>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</si>
  <si>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</si>
  <si>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</si>
  <si>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</si>
  <si>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</si>
  <si>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</si>
  <si>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</si>
  <si>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</si>
  <si>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</si>
  <si>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</si>
  <si>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</si>
  <si>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</si>
  <si>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</si>
  <si>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</si>
  <si>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</si>
  <si>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</si>
  <si>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</si>
  <si>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</si>
  <si>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</si>
  <si>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</si>
  <si>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</si>
  <si>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</si>
  <si>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</si>
  <si>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</si>
  <si>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</si>
  <si>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</si>
  <si>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</si>
  <si>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</si>
  <si>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</si>
  <si>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</si>
  <si>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</si>
  <si>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</si>
  <si>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</si>
  <si>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</si>
  <si>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</si>
  <si>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</si>
  <si>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</si>
  <si>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</si>
  <si>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</si>
  <si>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</si>
  <si>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</si>
  <si>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</si>
  <si>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</si>
  <si>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</si>
  <si>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</si>
  <si>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</si>
  <si>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</si>
  <si>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</si>
  <si>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</si>
  <si>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</si>
  <si>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</si>
  <si>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</si>
  <si>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</si>
  <si>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</si>
  <si>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</si>
  <si>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</si>
  <si>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</si>
  <si>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</si>
  <si>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</si>
  <si>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</si>
  <si>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</si>
  <si>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</si>
  <si>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</si>
  <si>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</si>
  <si>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</si>
  <si>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</si>
  <si>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</si>
  <si>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</si>
  <si>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</si>
  <si>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</si>
  <si>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</si>
  <si>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</si>
  <si>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</si>
  <si>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</si>
  <si>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</si>
  <si>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</si>
  <si>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</si>
  <si>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</si>
  <si>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</si>
  <si>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</si>
  <si>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</si>
  <si>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</si>
  <si>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</si>
  <si>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</si>
  <si>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</si>
  <si>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</si>
  <si>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</si>
  <si>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</si>
  <si>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</si>
  <si>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</si>
  <si>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</si>
  <si>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</si>
  <si>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</si>
  <si>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</si>
  <si>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</si>
  <si>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</si>
  <si>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</si>
  <si>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</si>
  <si>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</si>
  <si>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</si>
  <si>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</si>
  <si>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</si>
  <si>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</si>
  <si>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</si>
  <si>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</si>
  <si>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</si>
  <si>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</si>
  <si>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</si>
  <si>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</si>
  <si>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</si>
  <si>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</si>
  <si>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</si>
  <si>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</si>
  <si>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</si>
  <si>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</si>
  <si>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</si>
  <si>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</si>
  <si>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</si>
  <si>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</si>
  <si>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</si>
  <si>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</si>
  <si>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</si>
  <si>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</si>
  <si>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</si>
  <si>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</si>
  <si>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</si>
  <si>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</si>
  <si>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</si>
  <si>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</si>
  <si>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</si>
  <si>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</si>
  <si>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</si>
  <si>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</si>
  <si>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</si>
  <si>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</si>
  <si>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</si>
  <si>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</si>
  <si>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</si>
  <si>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</si>
  <si>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</si>
  <si>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</si>
  <si>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</si>
  <si>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</si>
  <si>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</si>
  <si>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</si>
  <si>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</si>
  <si>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</si>
  <si>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</si>
  <si>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</si>
  <si>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</si>
  <si>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</si>
  <si>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</si>
  <si>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</si>
  <si>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</si>
  <si>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</si>
  <si>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</si>
  <si>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</si>
  <si>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</si>
  <si>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</si>
  <si>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</si>
  <si>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</si>
  <si>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</si>
  <si>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</si>
  <si>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</si>
  <si>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</si>
  <si>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</si>
  <si>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</si>
  <si>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</si>
  <si>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</si>
  <si>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</si>
  <si>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</si>
  <si>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</si>
  <si>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</si>
  <si>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</si>
  <si>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</si>
  <si>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</si>
  <si>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</si>
  <si>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</si>
  <si>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</si>
  <si>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</si>
  <si>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</si>
  <si>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</si>
  <si>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</si>
  <si>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</si>
  <si>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</si>
  <si>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</si>
  <si>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</si>
  <si>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</si>
  <si>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</si>
  <si>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</si>
  <si>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</si>
  <si>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</si>
  <si>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</si>
  <si>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</si>
  <si>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</si>
  <si>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</si>
  <si>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</si>
  <si>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</si>
  <si>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</si>
  <si>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</si>
  <si>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</si>
  <si>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</si>
  <si>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</si>
  <si>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</si>
  <si>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</si>
  <si>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</si>
  <si>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</si>
  <si>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</si>
  <si>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</si>
  <si>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</si>
  <si>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</si>
  <si>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</si>
  <si>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</si>
  <si>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</si>
  <si>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</si>
  <si>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</si>
  <si>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</si>
  <si>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</si>
  <si>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</si>
  <si>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</si>
  <si>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</si>
  <si>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</si>
  <si>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</si>
  <si>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</si>
  <si>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</si>
  <si>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</si>
  <si>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</si>
  <si>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</si>
  <si>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</si>
  <si>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</si>
  <si>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</si>
  <si>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</si>
  <si>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</si>
  <si>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</si>
  <si>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</si>
  <si>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</si>
  <si>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</si>
  <si>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</si>
  <si>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</si>
  <si>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</si>
  <si>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</si>
  <si>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</si>
  <si>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</si>
  <si>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</si>
  <si>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</si>
  <si>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</si>
  <si>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</si>
  <si>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</si>
  <si>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</si>
  <si>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</si>
  <si>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</si>
  <si>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</si>
  <si>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</si>
  <si>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</si>
  <si>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</si>
  <si>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</si>
  <si>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</si>
  <si>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</si>
  <si>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</si>
  <si>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</si>
  <si>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</si>
  <si>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</si>
  <si>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</si>
  <si>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</si>
  <si>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</si>
  <si>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</si>
  <si>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</si>
  <si>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</si>
  <si>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</si>
  <si>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</si>
  <si>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</si>
  <si>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</si>
  <si>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</si>
  <si>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</si>
  <si>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</si>
  <si>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</si>
  <si>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</si>
  <si>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</si>
  <si>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</si>
  <si>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</si>
  <si>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</si>
  <si>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</si>
  <si>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</si>
  <si>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</si>
  <si>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</si>
  <si>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</si>
  <si>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</si>
  <si>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</si>
  <si>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</si>
  <si>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</si>
  <si>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</si>
  <si>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</si>
  <si>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</si>
  <si>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</si>
  <si>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</si>
  <si>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</si>
  <si>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</si>
  <si>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</si>
  <si>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</si>
  <si>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</si>
  <si>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</si>
  <si>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</si>
  <si>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</si>
  <si>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</si>
  <si>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</si>
  <si>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</si>
  <si>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</si>
  <si>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</si>
  <si>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</si>
  <si>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</si>
  <si>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</si>
  <si>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</si>
  <si>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</si>
  <si>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</si>
  <si>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</si>
  <si>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</si>
  <si>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</si>
  <si>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</si>
  <si>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</si>
  <si>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</si>
  <si>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</si>
  <si>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</si>
  <si>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</si>
  <si>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</si>
  <si>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</si>
  <si>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</si>
  <si>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</si>
  <si>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</si>
  <si>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</si>
  <si>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</si>
  <si>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</si>
  <si>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</si>
  <si>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</si>
  <si>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</si>
  <si>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</si>
  <si>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</si>
  <si>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</si>
  <si>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</si>
  <si>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</si>
  <si>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</si>
  <si>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</si>
  <si>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</si>
  <si>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</si>
  <si>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</si>
  <si>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</si>
  <si>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</si>
  <si>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</si>
  <si>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</si>
  <si>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</si>
  <si>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</si>
  <si>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</si>
  <si>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</si>
  <si>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</si>
  <si>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</si>
  <si>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</si>
  <si>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</si>
  <si>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</si>
  <si>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</si>
  <si>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</si>
  <si>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</si>
  <si>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</si>
  <si>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</si>
  <si>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</si>
  <si>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</si>
  <si>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</si>
  <si>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</si>
  <si>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</si>
  <si>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</si>
  <si>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</si>
  <si>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</si>
  <si>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</si>
  <si>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</si>
  <si>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</si>
  <si>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</si>
  <si>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</si>
  <si>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</si>
  <si>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</si>
  <si>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</si>
  <si>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</si>
  <si>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</si>
  <si>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</si>
  <si>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</si>
  <si>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</si>
  <si>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</si>
  <si>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</si>
  <si>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</si>
  <si>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</si>
  <si>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</si>
  <si>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</si>
  <si>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</si>
  <si>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</si>
  <si>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</si>
  <si>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</si>
  <si>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</si>
  <si>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</si>
  <si>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</si>
  <si>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</si>
  <si>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</si>
  <si>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</si>
  <si>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</si>
  <si>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</si>
  <si>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</si>
  <si>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</si>
  <si>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</si>
  <si>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</si>
  <si>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</si>
  <si>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</si>
  <si>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</si>
  <si>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</si>
  <si>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</si>
  <si>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</si>
  <si>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</si>
  <si>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</si>
  <si>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</si>
  <si>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</si>
  <si>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</si>
  <si>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</si>
  <si>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</si>
  <si>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</si>
  <si>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</si>
  <si>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</si>
  <si>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</si>
  <si>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</si>
  <si>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</si>
  <si>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</si>
  <si>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</si>
  <si>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</si>
  <si>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</si>
  <si>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</si>
  <si>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</si>
  <si>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</si>
  <si>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</si>
  <si>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</si>
  <si>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</si>
  <si>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</si>
  <si>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</si>
  <si>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</si>
  <si>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</si>
  <si>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</si>
  <si>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</si>
  <si>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</si>
  <si>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</si>
  <si>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</si>
  <si>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</si>
  <si>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</si>
  <si>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</si>
  <si>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</si>
  <si>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</si>
  <si>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</si>
  <si>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</si>
  <si>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</si>
  <si>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</si>
  <si>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</si>
  <si>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</si>
  <si>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</si>
  <si>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</si>
  <si>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</si>
  <si>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</si>
  <si>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</si>
  <si>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</si>
  <si>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</si>
  <si>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</si>
  <si>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</si>
  <si>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</si>
  <si>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</si>
  <si>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</si>
  <si>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</si>
  <si>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</si>
  <si>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</si>
  <si>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</si>
  <si>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</si>
  <si>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</si>
  <si>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</si>
  <si>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</si>
  <si>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</si>
  <si>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</si>
  <si>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</si>
  <si>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</si>
  <si>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</si>
  <si>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</si>
  <si>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</si>
  <si>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</si>
  <si>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</si>
  <si>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</si>
  <si>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</si>
  <si>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</si>
  <si>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</si>
  <si>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</si>
  <si>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</si>
  <si>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</si>
  <si>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</si>
  <si>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</si>
  <si>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</si>
  <si>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</si>
  <si>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</si>
  <si>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</si>
  <si>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</si>
  <si>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</si>
  <si>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</si>
  <si>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</si>
  <si>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</si>
  <si>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</si>
  <si>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</si>
  <si>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</si>
  <si>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</si>
  <si>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</si>
  <si>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</si>
  <si>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</si>
  <si>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</si>
  <si>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</si>
  <si>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</si>
  <si>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</si>
  <si>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</si>
  <si>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</si>
  <si>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</si>
  <si>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</si>
  <si>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</si>
  <si>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</si>
  <si>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</si>
  <si>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</si>
  <si>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</si>
  <si>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</si>
  <si>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</si>
  <si>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</si>
  <si>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</si>
  <si>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</si>
  <si>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</si>
  <si>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</si>
  <si>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</si>
  <si>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</si>
  <si>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</si>
  <si>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</si>
  <si>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</si>
  <si>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</si>
  <si>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</si>
  <si>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</si>
  <si>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</si>
  <si>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</si>
  <si>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</si>
  <si>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</si>
  <si>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</si>
  <si>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</si>
  <si>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</si>
  <si>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</si>
  <si>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</si>
  <si>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</si>
  <si>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</si>
  <si>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</si>
  <si>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</si>
  <si>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</si>
  <si>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</si>
  <si>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</si>
  <si>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</si>
  <si>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</si>
  <si>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</si>
  <si>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</si>
  <si>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</si>
  <si>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</si>
  <si>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</si>
  <si>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</si>
  <si>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</si>
  <si>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</si>
  <si>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</si>
  <si>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</si>
  <si>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</si>
  <si>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</si>
  <si>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</si>
  <si>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</si>
  <si>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</si>
  <si>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</si>
  <si>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</si>
  <si>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</si>
  <si>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</si>
  <si>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</si>
  <si>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</si>
  <si>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</si>
  <si>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</si>
  <si>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</si>
  <si>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</si>
  <si>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</si>
  <si>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</si>
  <si>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</si>
  <si>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</si>
  <si>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</si>
  <si>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</si>
  <si>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</si>
  <si>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</si>
  <si>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</si>
  <si>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</si>
  <si>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</si>
  <si>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</si>
  <si>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</si>
  <si>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</si>
  <si>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</si>
  <si>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</si>
  <si>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</si>
  <si>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</si>
  <si>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</si>
  <si>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</si>
  <si>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</si>
  <si>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</si>
  <si>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</si>
  <si>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</si>
  <si>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</si>
  <si>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</si>
  <si>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</si>
  <si>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</si>
  <si>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</si>
  <si>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</si>
  <si>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</si>
  <si>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</si>
  <si>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</si>
  <si>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</si>
  <si>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</si>
  <si>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</si>
  <si>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</si>
  <si>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</si>
  <si>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</si>
  <si>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</si>
  <si>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</si>
  <si>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</si>
  <si>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</si>
  <si>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</si>
  <si>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</si>
  <si>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</si>
  <si>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</si>
  <si>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</si>
  <si>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</si>
  <si>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</si>
  <si>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</si>
  <si>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</si>
  <si>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</si>
  <si>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</si>
  <si>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</si>
  <si>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</si>
  <si>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</si>
  <si>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</si>
  <si>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</si>
  <si>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</si>
  <si>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</si>
  <si>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</si>
  <si>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</si>
  <si>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</si>
  <si>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</si>
  <si>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</si>
  <si>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</si>
  <si>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</si>
  <si>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</si>
  <si>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</si>
  <si>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</si>
  <si>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</si>
  <si>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</si>
  <si>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</si>
  <si>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</si>
  <si>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</si>
  <si>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</si>
  <si>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</si>
  <si>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</si>
  <si>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</si>
  <si>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</si>
  <si>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</si>
  <si>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</si>
  <si>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</si>
  <si>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</si>
  <si>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</si>
  <si>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</si>
  <si>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</si>
  <si>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</si>
  <si>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</si>
  <si>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</si>
  <si>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</si>
  <si>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</si>
  <si>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</si>
  <si>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</si>
  <si>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</si>
  <si>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</si>
  <si>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</si>
  <si>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</si>
  <si>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</si>
  <si>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</si>
  <si>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</si>
  <si>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</si>
  <si>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</si>
  <si>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</si>
  <si>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</si>
  <si>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</si>
  <si>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</si>
  <si>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</si>
  <si>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</si>
  <si>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</si>
  <si>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</si>
  <si>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</si>
  <si>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</si>
  <si>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</si>
  <si>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</si>
  <si>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</si>
  <si>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</si>
  <si>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</si>
  <si>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</si>
  <si>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</si>
  <si>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</si>
  <si>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</si>
  <si>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</si>
  <si>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</si>
  <si>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</si>
  <si>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</si>
  <si>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</si>
  <si>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</si>
  <si>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</si>
  <si>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</si>
  <si>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</si>
  <si>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</si>
  <si>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</si>
  <si>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</si>
  <si>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</si>
  <si>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</si>
  <si>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</si>
  <si>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</si>
  <si>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</si>
  <si>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</si>
  <si>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</si>
  <si>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</si>
  <si>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</si>
  <si>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</si>
  <si>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</si>
  <si>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</si>
  <si>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</si>
  <si>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</si>
  <si>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</si>
  <si>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</si>
  <si>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</si>
  <si>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</si>
  <si>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</si>
  <si>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</si>
  <si>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</si>
  <si>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</si>
  <si>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</si>
  <si>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</si>
  <si>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</si>
  <si>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</si>
  <si>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</si>
  <si>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</si>
  <si>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</si>
  <si>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</si>
  <si>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</si>
  <si>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</si>
  <si>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</si>
  <si>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</si>
  <si>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</si>
  <si>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</si>
  <si>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</si>
  <si>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</si>
  <si>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</si>
  <si>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</si>
  <si>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</si>
  <si>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</si>
  <si>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</si>
  <si>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</si>
  <si>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</si>
  <si>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</si>
  <si>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</si>
  <si>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</si>
  <si>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</si>
  <si>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</si>
  <si>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</si>
  <si>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</si>
  <si>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</si>
  <si>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</si>
  <si>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</si>
  <si>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</si>
  <si>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</si>
  <si>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</si>
  <si>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</si>
  <si>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</si>
  <si>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</si>
  <si>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</si>
  <si>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</si>
  <si>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</si>
  <si>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</si>
  <si>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</si>
  <si>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</si>
  <si>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</si>
  <si>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</si>
  <si>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</si>
  <si>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</si>
  <si>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</si>
  <si>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</si>
  <si>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</si>
  <si>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</si>
  <si>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</si>
  <si>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</si>
  <si>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</si>
  <si>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</si>
  <si>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</si>
  <si>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</si>
  <si>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</si>
  <si>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</si>
  <si>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</si>
  <si>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</si>
  <si>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</si>
  <si>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</si>
  <si>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</si>
  <si>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</si>
  <si>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</si>
  <si>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</si>
  <si>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</si>
  <si>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</si>
  <si>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</si>
  <si>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</si>
  <si>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</si>
  <si>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</si>
  <si>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</si>
  <si>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</si>
  <si>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</si>
  <si>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</si>
  <si>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</si>
  <si>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</si>
  <si>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</si>
  <si>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</si>
  <si>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</si>
  <si>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</si>
  <si>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</si>
  <si>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</si>
  <si>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</si>
  <si>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</si>
  <si>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</si>
  <si>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</si>
  <si>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</si>
  <si>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</si>
  <si>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</si>
  <si>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</si>
  <si>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</si>
  <si>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</si>
  <si>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</si>
  <si>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</si>
  <si>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</si>
  <si>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</si>
  <si>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</si>
  <si>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</si>
  <si>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</si>
  <si>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</si>
  <si>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</si>
  <si>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</si>
  <si>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</si>
  <si>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</si>
  <si>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</si>
  <si>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</si>
  <si>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</si>
  <si>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</si>
  <si>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</si>
  <si>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</si>
  <si>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</si>
  <si>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</si>
  <si>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</si>
  <si>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</si>
  <si>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</si>
  <si>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</si>
  <si>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</si>
  <si>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</si>
  <si>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</si>
  <si>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</si>
  <si>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</si>
  <si>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</si>
  <si>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</si>
  <si>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</si>
  <si>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</si>
  <si>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</si>
  <si>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</si>
  <si>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</si>
  <si>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</si>
  <si>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</si>
  <si>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</si>
  <si>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</si>
  <si>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</si>
  <si>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</si>
  <si>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</si>
  <si>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</si>
  <si>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</si>
  <si>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</si>
  <si>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</si>
  <si>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</si>
  <si>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</si>
  <si>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</si>
  <si>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</si>
  <si>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</si>
  <si>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</si>
  <si>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</si>
  <si>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</si>
  <si>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</si>
  <si>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</si>
  <si>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</si>
  <si>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</si>
  <si>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</si>
  <si>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</si>
  <si>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</si>
  <si>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</si>
  <si>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</si>
  <si>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</si>
  <si>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</si>
  <si>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</si>
  <si>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</si>
  <si>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</si>
  <si>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</si>
  <si>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</si>
  <si>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</si>
  <si>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</si>
  <si>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</si>
  <si>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</si>
  <si>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</si>
  <si>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</si>
  <si>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</si>
  <si>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</si>
  <si>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</si>
  <si>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</si>
  <si>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</si>
  <si>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</si>
  <si>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</si>
  <si>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</si>
  <si>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</si>
  <si>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</si>
  <si>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</si>
  <si>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</si>
  <si>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</si>
  <si>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</si>
  <si>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</si>
  <si>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</si>
  <si>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</si>
  <si>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</si>
  <si>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</si>
  <si>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</si>
  <si>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</si>
  <si>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</si>
  <si>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</si>
  <si>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</si>
  <si>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</si>
  <si>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</si>
  <si>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</si>
  <si>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</si>
  <si>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</si>
  <si>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</si>
  <si>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</si>
  <si>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</si>
  <si>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</si>
  <si>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</si>
  <si>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</si>
  <si>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</si>
  <si>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</si>
  <si>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</si>
  <si>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</si>
  <si>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</si>
  <si>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</si>
  <si>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</si>
  <si>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</si>
  <si>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</si>
  <si>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</si>
  <si>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</si>
  <si>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</si>
  <si>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</si>
  <si>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</si>
  <si>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</si>
  <si>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</si>
  <si>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</si>
  <si>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</si>
  <si>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</si>
  <si>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</si>
  <si>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</si>
  <si>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</si>
  <si>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</si>
  <si>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</si>
  <si>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</si>
  <si>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</si>
  <si>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</si>
  <si>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</si>
  <si>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</si>
  <si>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</si>
  <si>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</si>
  <si>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</si>
  <si>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</si>
  <si>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</si>
  <si>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</si>
  <si>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</si>
  <si>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</si>
  <si>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</si>
  <si>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</si>
  <si>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</si>
  <si>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</si>
  <si>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</si>
  <si>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</si>
  <si>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</si>
  <si>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</si>
  <si>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</si>
  <si>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</si>
  <si>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</si>
  <si>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</si>
  <si>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</si>
  <si>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</si>
  <si>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</si>
  <si>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</si>
  <si>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</si>
  <si>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</si>
  <si>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</si>
  <si>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</si>
  <si>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</si>
  <si>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</si>
  <si>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</si>
  <si>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</si>
  <si>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</si>
  <si>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</si>
  <si>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</si>
  <si>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</si>
  <si>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</si>
  <si>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</si>
  <si>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</si>
  <si>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</si>
  <si>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</si>
  <si>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</si>
  <si>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</si>
  <si>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</si>
  <si>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</si>
  <si>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</si>
  <si>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</si>
  <si>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</si>
  <si>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</si>
  <si>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</si>
  <si>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</si>
  <si>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</si>
  <si>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</si>
  <si>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</si>
  <si>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</si>
  <si>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</si>
  <si>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</si>
  <si>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</si>
  <si>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</si>
  <si>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</si>
  <si>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</si>
  <si>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</si>
  <si>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</si>
  <si>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</si>
  <si>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</si>
  <si>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</si>
  <si>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</si>
  <si>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</si>
  <si>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</si>
  <si>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</si>
  <si>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</si>
  <si>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</si>
  <si>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</si>
  <si>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</si>
  <si>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</si>
  <si>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</si>
  <si>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</si>
  <si>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</si>
  <si>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</si>
  <si>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</si>
  <si>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</si>
  <si>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</si>
  <si>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</si>
  <si>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</si>
  <si>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</si>
  <si>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</si>
  <si>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</si>
  <si>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</si>
  <si>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</si>
  <si>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</si>
  <si>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</si>
  <si>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</si>
  <si>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</si>
  <si>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</si>
  <si>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</si>
  <si>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</si>
  <si>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</si>
  <si>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</si>
  <si>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</si>
  <si>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</si>
  <si>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</si>
  <si>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</si>
  <si>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</si>
  <si>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</si>
  <si>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</si>
  <si>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</si>
  <si>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</si>
  <si>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</si>
  <si>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</si>
  <si>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</si>
  <si>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</si>
  <si>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</si>
  <si>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</si>
  <si>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</si>
  <si>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</si>
  <si>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</si>
  <si>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</si>
  <si>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</si>
  <si>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</si>
  <si>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</si>
  <si>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</si>
  <si>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</si>
  <si>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</si>
  <si>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</si>
  <si>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</si>
  <si>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</si>
  <si>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</si>
  <si>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</si>
  <si>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</si>
  <si>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</si>
  <si>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</si>
  <si>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</si>
  <si>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</si>
  <si>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</si>
  <si>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</si>
  <si>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</si>
  <si>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</si>
  <si>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</si>
  <si>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</si>
  <si>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</si>
  <si>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</si>
  <si>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</si>
  <si>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</si>
  <si>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</si>
  <si>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</si>
  <si>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</si>
  <si>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</si>
  <si>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</si>
  <si>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</si>
  <si>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</si>
  <si>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</si>
  <si>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</si>
  <si>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</si>
  <si>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</si>
  <si>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</si>
  <si>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</si>
  <si>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</si>
  <si>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</si>
  <si>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</si>
  <si>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</si>
  <si>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</si>
  <si>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</si>
  <si>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</si>
  <si>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</si>
  <si>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</si>
  <si>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</si>
  <si>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</si>
  <si>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</si>
  <si>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</si>
  <si>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</si>
  <si>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</si>
  <si>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</si>
  <si>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</si>
  <si>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</si>
  <si>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</si>
  <si>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</si>
  <si>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</si>
  <si>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</si>
  <si>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</si>
  <si>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</si>
  <si>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</si>
  <si>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</si>
  <si>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</si>
  <si>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</si>
  <si>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</si>
  <si>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</si>
  <si>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</si>
  <si>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</si>
  <si>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</si>
  <si>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</si>
  <si>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</si>
  <si>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</si>
  <si>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</si>
  <si>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</si>
  <si>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</si>
  <si>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</si>
  <si>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</si>
  <si>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</si>
  <si>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</si>
  <si>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</si>
  <si>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</si>
  <si>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</si>
  <si>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</si>
  <si>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</si>
  <si>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</si>
  <si>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</si>
  <si>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</si>
  <si>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</si>
  <si>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</si>
  <si>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</si>
  <si>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</si>
  <si>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</si>
  <si>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</si>
  <si>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</si>
  <si>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</si>
  <si>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</si>
  <si>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</si>
  <si>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</si>
  <si>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</si>
  <si>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</si>
  <si>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</si>
  <si>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</si>
  <si>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</si>
  <si>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</si>
  <si>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</si>
  <si>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</si>
  <si>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</si>
  <si>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</si>
  <si>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</si>
  <si>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</si>
  <si>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</si>
  <si>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</si>
  <si>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</si>
  <si>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</si>
  <si>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</si>
  <si>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</si>
  <si>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</si>
  <si>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</si>
  <si>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</si>
  <si>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</si>
  <si>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</si>
  <si>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</si>
  <si>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</si>
  <si>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</si>
  <si>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</si>
  <si>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</si>
  <si>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</si>
  <si>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</si>
  <si>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</si>
  <si>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</si>
  <si>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</si>
  <si>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</si>
  <si>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</si>
  <si>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</si>
  <si>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</si>
  <si>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</si>
  <si>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</si>
  <si>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</si>
  <si>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</si>
  <si>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</si>
  <si>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</si>
  <si>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</si>
  <si>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</si>
  <si>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</si>
  <si>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</si>
  <si>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</si>
  <si>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</si>
  <si>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</si>
  <si>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</si>
  <si>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</si>
  <si>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</si>
  <si>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</si>
  <si>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</si>
  <si>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</si>
  <si>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</si>
  <si>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</si>
  <si>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</si>
  <si>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</si>
  <si>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</si>
  <si>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</si>
  <si>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</si>
  <si>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</si>
  <si>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</si>
  <si>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</si>
  <si>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</si>
  <si>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</si>
  <si>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</si>
  <si>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</si>
  <si>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</si>
  <si>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</si>
  <si>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</si>
  <si>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</si>
  <si>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</si>
  <si>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</si>
  <si>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</si>
  <si>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</si>
  <si>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</si>
  <si>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</si>
  <si>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</si>
  <si>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</si>
  <si>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</si>
  <si>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</si>
  <si>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</si>
  <si>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</si>
  <si>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</si>
  <si>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</si>
  <si>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</si>
  <si>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</si>
  <si>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</si>
  <si>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</si>
  <si>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</si>
  <si>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</si>
  <si>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</si>
  <si>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</si>
  <si>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</si>
  <si>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</si>
  <si>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</si>
  <si>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</si>
  <si>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</si>
  <si>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</si>
  <si>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</si>
  <si>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</si>
  <si>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</si>
  <si>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</si>
  <si>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</si>
  <si>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</si>
  <si>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</si>
  <si>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</si>
  <si>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</si>
  <si>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</si>
  <si>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</si>
  <si>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</si>
  <si>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</si>
  <si>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</si>
  <si>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</si>
  <si>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</si>
  <si>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</si>
  <si>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</si>
  <si>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</si>
  <si>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</si>
  <si>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</si>
  <si>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</si>
  <si>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</si>
  <si>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</si>
  <si>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</si>
  <si>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</si>
  <si>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</si>
  <si>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</si>
  <si>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</si>
  <si>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</si>
  <si>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</si>
  <si>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</si>
  <si>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</si>
  <si>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</si>
  <si>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</si>
  <si>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</si>
  <si>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</si>
  <si>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</si>
  <si>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</si>
  <si>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</si>
  <si>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</si>
  <si>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</si>
  <si>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</si>
  <si>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</si>
  <si>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</si>
  <si>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</si>
  <si>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</si>
  <si>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</si>
  <si>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</si>
  <si>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</si>
  <si>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</si>
  <si>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</si>
  <si>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</si>
  <si>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</si>
  <si>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</si>
  <si>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</si>
  <si>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</si>
  <si>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</si>
  <si>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</si>
  <si>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</si>
  <si>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</si>
  <si>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</si>
  <si>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</si>
  <si>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</si>
  <si>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</si>
  <si>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</si>
  <si>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</si>
  <si>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</si>
  <si>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</si>
  <si>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</si>
  <si>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</si>
  <si>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</si>
  <si>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</si>
  <si>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</si>
  <si>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</si>
  <si>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</si>
  <si>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</si>
  <si>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</si>
  <si>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</si>
  <si>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</si>
  <si>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</si>
  <si>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</si>
  <si>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</si>
  <si>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</si>
  <si>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</si>
  <si>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</si>
  <si>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</si>
  <si>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</si>
  <si>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</si>
  <si>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</si>
  <si>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</si>
  <si>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</si>
  <si>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</si>
  <si>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</si>
  <si>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</si>
  <si>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</si>
  <si>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</si>
  <si>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</si>
  <si>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</si>
  <si>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</si>
  <si>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</si>
  <si>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</si>
  <si>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</si>
  <si>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</si>
  <si>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</si>
  <si>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</si>
  <si>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</si>
  <si>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</si>
  <si>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</si>
  <si>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</si>
  <si>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</si>
  <si>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</si>
  <si>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</si>
  <si>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</si>
  <si>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</si>
  <si>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</si>
  <si>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</si>
  <si>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</si>
  <si>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</si>
  <si>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</si>
  <si>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</si>
  <si>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</si>
  <si>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</si>
  <si>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</si>
  <si>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</si>
  <si>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</si>
  <si>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</si>
  <si>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</si>
  <si>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</si>
  <si>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</si>
  <si>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</si>
  <si>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</si>
  <si>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</si>
  <si>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</si>
  <si>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</si>
  <si>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</si>
  <si>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</si>
  <si>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</si>
  <si>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</si>
  <si>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</si>
  <si>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</si>
  <si>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</si>
  <si>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</si>
  <si>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</si>
  <si>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</si>
  <si>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</si>
  <si>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</si>
  <si>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</si>
  <si>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</si>
  <si>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</si>
  <si>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</si>
  <si>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</si>
  <si>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</si>
  <si>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</si>
  <si>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</si>
  <si>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</si>
  <si>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</si>
  <si>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</si>
  <si>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</si>
  <si>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</si>
  <si>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</si>
  <si>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</si>
  <si>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</si>
  <si>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</si>
  <si>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</si>
  <si>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</si>
  <si>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</si>
  <si>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</si>
  <si>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</si>
  <si>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</si>
  <si>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</si>
  <si>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</si>
  <si>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</si>
  <si>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</si>
  <si>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</si>
  <si>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</si>
  <si>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</si>
  <si>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</si>
  <si>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</si>
  <si>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</si>
  <si>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</si>
  <si>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</si>
  <si>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</si>
  <si>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</si>
  <si>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</si>
  <si>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</si>
  <si>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</si>
  <si>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</si>
  <si>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</si>
  <si>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</si>
  <si>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</si>
  <si>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</si>
  <si>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</si>
  <si>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</si>
  <si>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</si>
  <si>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</si>
  <si>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</si>
  <si>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</si>
  <si>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</si>
  <si>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</si>
  <si>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</si>
  <si>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</si>
  <si>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</si>
  <si>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</si>
  <si>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</si>
  <si>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</si>
  <si>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</si>
  <si>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</si>
  <si>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</si>
  <si>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</si>
  <si>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</si>
  <si>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</si>
  <si>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</si>
  <si>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</si>
  <si>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</si>
  <si>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</si>
  <si>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</si>
  <si>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</si>
  <si>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</si>
  <si>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</si>
  <si>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</si>
  <si>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</si>
  <si>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</si>
  <si>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</si>
  <si>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</si>
  <si>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</si>
  <si>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</si>
  <si>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</si>
  <si>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</si>
  <si>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</si>
  <si>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</si>
  <si>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</si>
  <si>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</si>
  <si>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</si>
  <si>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</si>
  <si>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</si>
  <si>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</si>
  <si>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</si>
  <si>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</si>
  <si>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</si>
  <si>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</si>
  <si>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</si>
  <si>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</si>
  <si>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</si>
  <si>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</si>
  <si>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</si>
  <si>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</si>
  <si>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</si>
  <si>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</si>
  <si>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</si>
  <si>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</si>
  <si>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</si>
  <si>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</si>
  <si>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</si>
  <si>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</si>
  <si>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</si>
  <si>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</si>
  <si>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</si>
  <si>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</si>
  <si>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</si>
  <si>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</si>
  <si>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</si>
  <si>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</si>
  <si>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</si>
  <si>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</si>
  <si>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</si>
  <si>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</si>
  <si>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</si>
  <si>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</si>
  <si>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</si>
  <si>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</si>
  <si>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</si>
  <si>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</si>
  <si>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</si>
  <si>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</si>
  <si>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</si>
  <si>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</si>
  <si>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</si>
  <si>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</si>
  <si>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</si>
  <si>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</si>
  <si>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</si>
  <si>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</si>
  <si>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</si>
  <si>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</si>
  <si>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</si>
  <si>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</si>
  <si>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</si>
  <si>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</si>
  <si>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</si>
  <si>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</si>
  <si>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</si>
  <si>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</si>
  <si>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</si>
  <si>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</si>
  <si>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</si>
  <si>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</si>
  <si>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</si>
  <si>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</si>
  <si>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</si>
  <si>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</si>
  <si>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</si>
  <si>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</si>
  <si>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</si>
  <si>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</si>
  <si>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</si>
  <si>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</si>
  <si>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</si>
  <si>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</si>
  <si>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</si>
  <si>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</si>
  <si>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</si>
  <si>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</si>
  <si>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</si>
  <si>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</si>
  <si>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</si>
  <si>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</si>
  <si>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</si>
  <si>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</si>
  <si>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</si>
  <si>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</si>
  <si>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</si>
  <si>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</si>
  <si>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</si>
  <si>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</si>
  <si>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</si>
  <si>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</si>
  <si>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</si>
  <si>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</si>
  <si>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</si>
  <si>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</si>
  <si>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</si>
  <si>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</si>
  <si>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</si>
  <si>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</si>
  <si>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</si>
  <si>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</si>
  <si>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</si>
  <si>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</si>
  <si>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</si>
  <si>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</si>
  <si>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</si>
  <si>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</si>
  <si>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</si>
  <si>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</si>
  <si>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</si>
  <si>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</si>
  <si>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</si>
  <si>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</si>
  <si>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</si>
  <si>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</si>
  <si>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</si>
  <si>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</si>
  <si>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</si>
  <si>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</si>
  <si>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</si>
  <si>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</si>
  <si>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</si>
  <si>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</si>
  <si>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</si>
  <si>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</si>
  <si>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</si>
  <si>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</si>
  <si>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</si>
  <si>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</si>
  <si>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</si>
  <si>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</si>
  <si>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</si>
  <si>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</si>
  <si>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</si>
  <si>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</si>
  <si>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</si>
  <si>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</si>
  <si>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</si>
  <si>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</si>
  <si>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</si>
  <si>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</si>
  <si>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</si>
  <si>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</si>
  <si>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</si>
  <si>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</si>
  <si>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</si>
  <si>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</si>
  <si>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</si>
  <si>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</si>
  <si>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</si>
  <si>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</si>
  <si>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</si>
  <si>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</si>
  <si>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</si>
  <si>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</si>
  <si>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</si>
  <si>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</si>
  <si>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</si>
  <si>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</si>
  <si>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</si>
  <si>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</si>
  <si>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</si>
  <si>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</si>
  <si>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</si>
  <si>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</si>
  <si>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</si>
  <si>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</si>
  <si>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</si>
  <si>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</si>
  <si>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</si>
  <si>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</si>
  <si>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</si>
  <si>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</si>
  <si>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</si>
  <si>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</si>
  <si>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</si>
  <si>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</si>
  <si>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</si>
  <si>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</si>
  <si>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</si>
  <si>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</si>
  <si>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</si>
  <si>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</si>
  <si>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</si>
  <si>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</si>
  <si>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</si>
  <si>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</si>
  <si>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</si>
  <si>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</si>
  <si>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</si>
  <si>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</si>
  <si>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</si>
  <si>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</si>
  <si>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</si>
  <si>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</si>
  <si>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</si>
  <si>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</si>
  <si>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</si>
  <si>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</si>
  <si>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</si>
  <si>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</si>
  <si>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</si>
  <si>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</si>
  <si>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</si>
  <si>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</si>
  <si>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</si>
  <si>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</si>
  <si>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</si>
  <si>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</si>
  <si>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</si>
  <si>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</si>
  <si>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</si>
  <si>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</si>
  <si>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</si>
  <si>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</si>
  <si>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</si>
  <si>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</si>
  <si>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</si>
  <si>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</si>
  <si>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</si>
  <si>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</si>
  <si>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</si>
  <si>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</si>
  <si>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</si>
  <si>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</si>
  <si>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</si>
  <si>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</si>
  <si>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</si>
  <si>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</si>
  <si>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</si>
  <si>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</si>
  <si>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</si>
  <si>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</si>
  <si>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</si>
  <si>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</si>
  <si>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</si>
  <si>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</si>
  <si>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</si>
  <si>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</si>
  <si>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</si>
  <si>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</si>
  <si>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</si>
  <si>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</si>
  <si>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</si>
  <si>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</si>
  <si>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</si>
  <si>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</si>
  <si>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</si>
  <si>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</si>
  <si>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</si>
  <si>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</si>
  <si>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</si>
  <si>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</si>
  <si>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</si>
  <si>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</si>
  <si>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</si>
  <si>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</si>
  <si>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</si>
  <si>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</si>
  <si>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</si>
  <si>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</si>
  <si>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</si>
  <si>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</si>
  <si>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</si>
  <si>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</si>
  <si>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</si>
  <si>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</si>
  <si>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</si>
  <si>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</si>
  <si>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</si>
  <si>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</si>
  <si>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</si>
  <si>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</si>
  <si>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</si>
  <si>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</si>
  <si>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</si>
  <si>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</si>
  <si>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</si>
  <si>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</si>
  <si>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</si>
  <si>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</si>
  <si>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</si>
  <si>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</si>
  <si>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</si>
  <si>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</si>
  <si>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</si>
  <si>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</si>
  <si>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</si>
  <si>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</si>
  <si>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</si>
  <si>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</si>
  <si>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</si>
  <si>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</si>
  <si>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</si>
  <si>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</si>
  <si>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</si>
  <si>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</si>
  <si>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</si>
  <si>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</si>
  <si>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</si>
  <si>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</si>
  <si>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</si>
  <si>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</si>
  <si>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</si>
  <si>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</si>
  <si>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</si>
  <si>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</si>
  <si>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</si>
  <si>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</si>
  <si>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</si>
  <si>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</si>
  <si>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</si>
  <si>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</si>
  <si>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</si>
  <si>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</si>
  <si>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</si>
  <si>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</si>
  <si>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</si>
  <si>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</si>
  <si>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</si>
  <si>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</si>
  <si>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</si>
  <si>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</si>
  <si>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</si>
  <si>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</si>
  <si>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</si>
  <si>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</si>
  <si>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</si>
  <si>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</si>
  <si>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</si>
  <si>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</si>
  <si>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</si>
  <si>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</si>
  <si>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</si>
  <si>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</si>
  <si>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</si>
  <si>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</si>
  <si>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</si>
  <si>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</si>
  <si>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</si>
  <si>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</si>
  <si>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</si>
  <si>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</si>
  <si>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</si>
  <si>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</si>
  <si>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</si>
  <si>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</si>
  <si>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</si>
  <si>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</si>
  <si>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</si>
  <si>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</si>
  <si>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</si>
  <si>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</si>
  <si>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</si>
  <si>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</si>
  <si>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</si>
  <si>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</si>
  <si>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</si>
  <si>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</si>
  <si>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</si>
  <si>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</si>
  <si>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</si>
  <si>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</si>
  <si>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</si>
  <si>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</si>
  <si>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</si>
  <si>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</si>
  <si>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</si>
  <si>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</si>
  <si>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</si>
  <si>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</si>
  <si>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</si>
  <si>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</si>
  <si>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</si>
  <si>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</si>
  <si>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</si>
  <si>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</si>
  <si>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</si>
  <si>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</si>
  <si>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</si>
  <si>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</si>
  <si>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</si>
  <si>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</si>
  <si>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</si>
  <si>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</si>
  <si>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</si>
  <si>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</si>
  <si>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</si>
  <si>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</si>
  <si>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</si>
  <si>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</si>
  <si>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</si>
  <si>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</si>
  <si>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</si>
  <si>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</si>
  <si>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</si>
  <si>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</si>
  <si>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</si>
  <si>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</si>
  <si>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</si>
  <si>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</si>
  <si>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</si>
  <si>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</si>
  <si>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</si>
  <si>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</si>
  <si>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</si>
  <si>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</si>
  <si>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</si>
  <si>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</si>
  <si>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</si>
  <si>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</si>
  <si>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</si>
  <si>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</si>
  <si>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</si>
  <si>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</si>
  <si>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</si>
  <si>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</si>
  <si>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</si>
  <si>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</si>
  <si>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</si>
  <si>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</si>
  <si>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</si>
  <si>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</si>
  <si>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</si>
  <si>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</si>
  <si>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</si>
  <si>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</si>
  <si>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</si>
  <si>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</si>
  <si>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</si>
  <si>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</si>
  <si>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</si>
  <si>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</si>
  <si>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</si>
  <si>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</si>
  <si>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</si>
  <si>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</si>
  <si>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</si>
  <si>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</si>
  <si>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</si>
  <si>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</si>
  <si>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</si>
  <si>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</si>
  <si>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</si>
  <si>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</si>
  <si>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</si>
  <si>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</si>
  <si>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</si>
  <si>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</si>
  <si>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</si>
  <si>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</si>
  <si>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</si>
  <si>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</si>
  <si>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</si>
  <si>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</si>
  <si>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</si>
  <si>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</si>
  <si>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</si>
  <si>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</si>
  <si>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</si>
  <si>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</si>
  <si>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</si>
  <si>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</si>
  <si>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</si>
  <si>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</si>
  <si>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</si>
  <si>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</si>
  <si>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</si>
  <si>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</si>
  <si>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</si>
  <si>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</si>
  <si>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</si>
  <si>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</si>
  <si>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</si>
  <si>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</si>
  <si>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</si>
  <si>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</si>
  <si>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</si>
  <si>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</si>
  <si>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</si>
  <si>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</si>
  <si>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</si>
  <si>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</si>
  <si>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</si>
  <si>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</si>
  <si>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</si>
  <si>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</si>
  <si>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</si>
  <si>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</si>
  <si>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</si>
  <si>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</si>
  <si>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</si>
  <si>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</si>
  <si>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</si>
  <si>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</si>
  <si>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</si>
  <si>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</si>
  <si>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</si>
  <si>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</si>
  <si>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</si>
  <si>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</si>
  <si>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</si>
  <si>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</si>
  <si>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</si>
  <si>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</si>
  <si>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</si>
  <si>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</si>
  <si>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</si>
  <si>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</si>
  <si>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</si>
  <si>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</si>
  <si>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</si>
  <si>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</si>
  <si>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</si>
  <si>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</si>
  <si>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</si>
  <si>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</si>
  <si>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</si>
  <si>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</si>
  <si>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</si>
  <si>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</si>
  <si>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</si>
  <si>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</si>
  <si>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</si>
  <si>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</si>
  <si>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</si>
  <si>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</si>
  <si>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</si>
  <si>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</si>
  <si>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</si>
  <si>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</si>
  <si>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</si>
  <si>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</si>
  <si>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</si>
  <si>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</si>
  <si>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</si>
  <si>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</si>
  <si>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</si>
  <si>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</si>
  <si>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</si>
  <si>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</si>
  <si>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</si>
  <si>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</si>
  <si>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</si>
  <si>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</si>
  <si>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</si>
  <si>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</si>
  <si>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</si>
  <si>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</si>
  <si>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</si>
  <si>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</si>
  <si>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</si>
  <si>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</si>
  <si>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</si>
  <si>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</si>
  <si>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</si>
  <si>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</si>
  <si>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</si>
  <si>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</si>
  <si>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</si>
  <si>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</si>
  <si>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</si>
  <si>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</si>
  <si>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</si>
  <si>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</si>
  <si>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</si>
  <si>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</si>
  <si>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</si>
  <si>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</si>
  <si>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</si>
  <si>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</si>
  <si>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</si>
  <si>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</si>
  <si>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</si>
  <si>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</si>
  <si>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</si>
  <si>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</si>
  <si>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</si>
  <si>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</si>
  <si>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</si>
  <si>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</si>
  <si>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</si>
  <si>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</si>
  <si>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</si>
  <si>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</si>
  <si>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</si>
  <si>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</si>
  <si>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</si>
  <si>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</si>
  <si>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</si>
  <si>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</si>
  <si>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</si>
  <si>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</si>
  <si>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</si>
  <si>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</si>
  <si>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</si>
  <si>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</si>
  <si>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</si>
  <si>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</si>
  <si>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</si>
  <si>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</si>
  <si>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</si>
  <si>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</si>
  <si>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</si>
  <si>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</si>
  <si>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</si>
  <si>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</si>
  <si>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</si>
  <si>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</si>
  <si>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</si>
  <si>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</si>
  <si>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</si>
  <si>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</si>
  <si>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</si>
  <si>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</si>
  <si>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</si>
  <si>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</si>
  <si>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</si>
  <si>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</si>
  <si>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</si>
  <si>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</si>
  <si>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</si>
  <si>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</si>
  <si>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</si>
  <si>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</si>
  <si>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</si>
  <si>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</si>
  <si>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</si>
  <si>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</si>
  <si>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</si>
  <si>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</si>
  <si>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</si>
  <si>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</si>
  <si>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</si>
  <si>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</si>
  <si>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</si>
  <si>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</si>
  <si>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</si>
  <si>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</si>
  <si>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</si>
  <si>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</si>
  <si>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</si>
  <si>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</si>
  <si>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</si>
  <si>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</si>
  <si>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</si>
  <si>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</si>
  <si>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</si>
  <si>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</si>
  <si>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</si>
  <si>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</si>
  <si>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</si>
  <si>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</si>
  <si>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</si>
  <si>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</si>
  <si>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</si>
  <si>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</si>
  <si>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</si>
  <si>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</si>
  <si>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</si>
  <si>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</si>
  <si>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</si>
  <si>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</si>
  <si>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</si>
  <si>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</si>
  <si>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</si>
  <si>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</si>
  <si>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</si>
  <si>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</si>
  <si>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</si>
  <si>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</si>
  <si>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</si>
  <si>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</si>
  <si>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</si>
  <si>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</si>
  <si>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</si>
  <si>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</si>
  <si>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</si>
  <si>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</si>
  <si>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</si>
  <si>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</si>
  <si>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</si>
  <si>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</si>
  <si>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</si>
  <si>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</si>
  <si>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</si>
  <si>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</si>
  <si>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</si>
  <si>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</si>
  <si>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</si>
  <si>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</si>
  <si>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</si>
  <si>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</si>
  <si>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</si>
  <si>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</si>
  <si>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</si>
  <si>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</si>
  <si>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</si>
  <si>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</si>
  <si>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</si>
  <si>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</si>
  <si>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</si>
  <si>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</si>
  <si>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</si>
  <si>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</si>
  <si>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</si>
  <si>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</si>
  <si>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</si>
  <si>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</si>
  <si>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</si>
  <si>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</si>
  <si>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</si>
  <si>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</si>
  <si>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</si>
  <si>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</si>
  <si>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</si>
  <si>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</si>
  <si>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</si>
  <si>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</si>
  <si>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</si>
  <si>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</si>
  <si>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</si>
  <si>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</si>
  <si>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</si>
  <si>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</si>
  <si>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</si>
  <si>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</si>
  <si>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</si>
  <si>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</si>
  <si>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</si>
  <si>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</si>
  <si>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</si>
  <si>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</si>
  <si>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</si>
  <si>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</si>
  <si>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</si>
  <si>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</si>
  <si>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</si>
  <si>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</si>
  <si>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</si>
  <si>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</si>
  <si>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</si>
  <si>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</si>
  <si>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</si>
  <si>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</si>
  <si>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</si>
  <si>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</si>
  <si>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</si>
  <si>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</si>
  <si>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</si>
  <si>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</si>
  <si>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</si>
  <si>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</si>
  <si>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</si>
  <si>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</si>
  <si>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</si>
  <si>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</si>
  <si>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</si>
  <si>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</si>
  <si>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</si>
  <si>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</si>
  <si>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</si>
  <si>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</si>
  <si>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</si>
  <si>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</si>
  <si>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</si>
  <si>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</si>
  <si>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</si>
  <si>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</si>
  <si>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</si>
  <si>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</si>
  <si>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</si>
  <si>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</si>
  <si>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</si>
  <si>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</si>
  <si>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</si>
  <si>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</si>
  <si>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</si>
  <si>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</si>
  <si>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</si>
  <si>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</si>
  <si>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</si>
  <si>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</si>
  <si>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</si>
  <si>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</si>
  <si>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</si>
  <si>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</si>
  <si>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</si>
  <si>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</si>
  <si>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</si>
  <si>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</si>
  <si>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</si>
  <si>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</si>
  <si>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</si>
  <si>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</si>
  <si>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</si>
  <si>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</si>
  <si>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</si>
  <si>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</si>
  <si>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</si>
  <si>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</si>
  <si>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</si>
  <si>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</si>
  <si>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</si>
  <si>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</si>
  <si>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</si>
  <si>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</si>
  <si>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</si>
  <si>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</si>
  <si>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</si>
  <si>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</si>
  <si>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</si>
  <si>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</si>
  <si>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</si>
  <si>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</si>
  <si>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</si>
  <si>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</si>
  <si>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</si>
  <si>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</si>
  <si>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</si>
  <si>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</si>
  <si>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</si>
  <si>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</si>
  <si>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</si>
  <si>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</si>
  <si>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</si>
  <si>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</si>
  <si>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</si>
  <si>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</si>
  <si>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</si>
  <si>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</si>
  <si>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</si>
  <si>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</si>
  <si>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</si>
  <si>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</si>
  <si>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</si>
  <si>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</si>
  <si>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</si>
  <si>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</si>
  <si>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</si>
  <si>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</si>
  <si>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</si>
  <si>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</si>
  <si>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</si>
  <si>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</si>
  <si>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</si>
  <si>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</si>
  <si>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</si>
  <si>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</si>
  <si>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</si>
  <si>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</si>
  <si>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</si>
  <si>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</si>
  <si>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</si>
  <si>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</si>
  <si>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</si>
  <si>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</si>
  <si>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</si>
  <si>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</si>
  <si>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</si>
  <si>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</si>
  <si>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</si>
  <si>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</si>
  <si>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</si>
  <si>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</si>
  <si>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</si>
  <si>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</si>
  <si>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</si>
  <si>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</si>
  <si>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</si>
  <si>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</si>
  <si>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</si>
  <si>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</si>
  <si>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</si>
  <si>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</si>
  <si>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</si>
  <si>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</si>
  <si>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</si>
  <si>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</si>
  <si>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</si>
  <si>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</si>
  <si>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</si>
  <si>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</si>
  <si>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</si>
  <si>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</si>
  <si>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</si>
  <si>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</si>
  <si>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</si>
  <si>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</si>
  <si>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</si>
  <si>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</si>
  <si>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</si>
  <si>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</si>
  <si>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</si>
  <si>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</si>
  <si>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</si>
  <si>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</si>
  <si>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</si>
  <si>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</si>
  <si>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</si>
  <si>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</si>
  <si>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</si>
  <si>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</si>
  <si>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</si>
  <si>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</si>
  <si>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</si>
  <si>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</si>
  <si>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</si>
  <si>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</si>
  <si>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</si>
  <si>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</si>
  <si>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</si>
  <si>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</si>
  <si>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</si>
  <si>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</si>
  <si>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</si>
  <si>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</si>
  <si>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</si>
  <si>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</si>
  <si>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</si>
  <si>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</si>
  <si>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</si>
  <si>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</si>
  <si>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</si>
  <si>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</si>
  <si>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</si>
  <si>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</si>
  <si>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</si>
  <si>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</si>
  <si>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</si>
  <si>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</si>
  <si>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</si>
  <si>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</si>
  <si>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</si>
  <si>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</si>
  <si>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</si>
  <si>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</si>
  <si>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</si>
  <si>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</si>
  <si>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</si>
  <si>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</si>
  <si>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</si>
  <si>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</si>
  <si>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</si>
  <si>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</si>
  <si>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</si>
  <si>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</si>
  <si>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</si>
  <si>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</si>
  <si>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</si>
  <si>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</si>
  <si>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</si>
  <si>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</si>
  <si>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</si>
  <si>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</si>
  <si>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</si>
  <si>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</si>
  <si>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</si>
  <si>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</si>
  <si>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</si>
  <si>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</si>
  <si>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</si>
  <si>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</si>
  <si>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</si>
  <si>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</si>
  <si>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</si>
  <si>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</si>
  <si>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</si>
  <si>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</si>
  <si>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</si>
  <si>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</si>
  <si>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</si>
  <si>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</si>
  <si>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</si>
  <si>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</si>
  <si>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</si>
  <si>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</si>
  <si>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</si>
  <si>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</si>
  <si>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</si>
  <si>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</si>
  <si>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</si>
  <si>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</si>
  <si>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</si>
  <si>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</si>
  <si>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</si>
  <si>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</si>
  <si>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</si>
  <si>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</si>
  <si>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</si>
  <si>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</si>
  <si>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</si>
  <si>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</si>
  <si>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</si>
  <si>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</si>
  <si>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</si>
  <si>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</si>
  <si>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</si>
  <si>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</si>
  <si>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</si>
  <si>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</si>
  <si>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</si>
  <si>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</si>
  <si>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</si>
  <si>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</si>
  <si>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</si>
  <si>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</si>
  <si>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</si>
  <si>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</si>
  <si>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</si>
  <si>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</si>
  <si>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</si>
  <si>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</si>
  <si>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</si>
  <si>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</si>
  <si>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</si>
  <si>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</si>
  <si>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</si>
  <si>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</si>
  <si>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</si>
  <si>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</si>
  <si>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</si>
  <si>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</si>
  <si>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</si>
  <si>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</si>
  <si>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</si>
  <si>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</si>
  <si>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</si>
  <si>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</si>
  <si>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</si>
  <si>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</si>
  <si>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</si>
  <si>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</si>
  <si>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</si>
  <si>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</si>
  <si>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</si>
  <si>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</si>
  <si>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</si>
  <si>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</si>
  <si>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</si>
  <si>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</si>
  <si>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</si>
  <si>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</si>
  <si>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</si>
  <si>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</si>
  <si>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</si>
  <si>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</si>
  <si>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</si>
  <si>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</si>
  <si>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</si>
  <si>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</si>
  <si>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</si>
  <si>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</si>
  <si>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</si>
  <si>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</si>
  <si>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</si>
  <si>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</si>
  <si>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</si>
  <si>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</si>
  <si>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</si>
  <si>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</si>
  <si>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</si>
  <si>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</si>
  <si>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</si>
  <si>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</si>
  <si>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</si>
  <si>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</si>
  <si>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</si>
  <si>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</si>
  <si>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</si>
  <si>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</si>
  <si>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</si>
  <si>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</si>
  <si>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</si>
  <si>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</si>
  <si>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</si>
  <si>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</si>
  <si>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</si>
  <si>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</si>
  <si>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</si>
  <si>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</si>
  <si>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</si>
  <si>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</si>
  <si>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</si>
  <si>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</si>
  <si>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</si>
  <si>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</si>
  <si>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</si>
  <si>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</si>
  <si>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</si>
  <si>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</si>
  <si>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</si>
  <si>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</si>
  <si>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</si>
  <si>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</si>
  <si>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</si>
  <si>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</si>
  <si>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</si>
  <si>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</si>
  <si>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</si>
  <si>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</si>
  <si>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</si>
  <si>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</si>
  <si>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</si>
  <si>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</si>
  <si>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</si>
  <si>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</si>
  <si>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</si>
  <si>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</si>
  <si>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</si>
  <si>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</si>
  <si>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</si>
  <si>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</si>
  <si>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</si>
  <si>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</si>
  <si>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</si>
  <si>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</si>
  <si>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</si>
  <si>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</si>
  <si>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</si>
  <si>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</si>
  <si>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</si>
  <si>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</si>
  <si>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</si>
  <si>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</si>
  <si>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</si>
  <si>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</si>
  <si>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</si>
  <si>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</si>
  <si>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</si>
  <si>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</si>
  <si>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</si>
  <si>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</si>
  <si>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</si>
  <si>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</si>
  <si>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</si>
  <si>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</si>
  <si>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</si>
  <si>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</si>
  <si>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</si>
  <si>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</si>
  <si>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</si>
  <si>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</si>
  <si>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</si>
  <si>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</si>
  <si>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</si>
  <si>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</si>
  <si>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</si>
  <si>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</si>
  <si>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</si>
  <si>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</si>
  <si>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</si>
  <si>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</si>
  <si>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</si>
  <si>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</si>
  <si>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</si>
  <si>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</si>
  <si>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</si>
  <si>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</si>
  <si>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</si>
  <si>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</si>
  <si>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</si>
  <si>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</si>
  <si>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</si>
  <si>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</si>
  <si>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</si>
  <si>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</si>
  <si>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</si>
  <si>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</si>
  <si>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</si>
  <si>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</si>
  <si>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</si>
  <si>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</si>
  <si>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</si>
  <si>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</si>
  <si>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</si>
  <si>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</si>
  <si>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</si>
  <si>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</si>
  <si>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</si>
  <si>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</si>
  <si>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</si>
  <si>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</si>
  <si>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</si>
  <si>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</si>
  <si>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</si>
  <si>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</si>
  <si>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</si>
  <si>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</si>
  <si>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</si>
  <si>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</si>
  <si>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</si>
  <si>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</si>
  <si>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</si>
  <si>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</si>
  <si>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</si>
  <si>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</si>
  <si>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</si>
  <si>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</si>
  <si>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</si>
  <si>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</si>
  <si>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</si>
  <si>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</si>
  <si>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</si>
  <si>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</si>
  <si>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</si>
  <si>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</si>
  <si>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</si>
  <si>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</si>
  <si>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</si>
  <si>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</si>
  <si>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</si>
  <si>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</si>
  <si>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</si>
  <si>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</si>
  <si>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</si>
  <si>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</si>
  <si>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</si>
  <si>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</si>
  <si>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</si>
  <si>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</si>
  <si>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</si>
  <si>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</si>
  <si>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</si>
  <si>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</si>
  <si>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</si>
  <si>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</si>
  <si>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</si>
  <si>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</si>
  <si>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</si>
  <si>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</si>
  <si>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</si>
  <si>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</si>
  <si>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</si>
  <si>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</si>
  <si>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</si>
  <si>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</si>
  <si>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</si>
  <si>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</si>
  <si>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</si>
  <si>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</si>
  <si>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</si>
  <si>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</si>
  <si>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</si>
  <si>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</si>
  <si>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</si>
  <si>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</si>
  <si>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</si>
  <si>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</si>
  <si>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</si>
  <si>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</si>
  <si>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</si>
  <si>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</si>
  <si>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</si>
  <si>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</si>
  <si>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</si>
  <si>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</si>
  <si>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</si>
  <si>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</si>
  <si>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</si>
  <si>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</si>
  <si>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</si>
  <si>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</si>
  <si>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</si>
  <si>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</si>
  <si>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</si>
  <si>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</si>
  <si>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</si>
  <si>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</si>
  <si>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</si>
  <si>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</si>
  <si>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</si>
  <si>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</si>
  <si>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</si>
  <si>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</si>
  <si>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</si>
  <si>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</si>
  <si>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</si>
  <si>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</si>
  <si>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</si>
  <si>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</si>
  <si>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</si>
  <si>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</si>
  <si>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</si>
  <si>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</si>
  <si>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</si>
  <si>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</si>
  <si>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</si>
  <si>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</si>
  <si>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</si>
  <si>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</si>
  <si>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</si>
  <si>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</si>
  <si>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</si>
  <si>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</si>
  <si>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</si>
  <si>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</si>
  <si>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</si>
  <si>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</si>
  <si>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</si>
  <si>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</si>
  <si>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</si>
  <si>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</si>
  <si>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</si>
  <si>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</si>
  <si>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</si>
  <si>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</si>
  <si>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</si>
  <si>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</si>
  <si>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</si>
  <si>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</si>
  <si>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</si>
  <si>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</si>
  <si>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</si>
  <si>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</si>
  <si>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</si>
  <si>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</si>
  <si>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</si>
  <si>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</si>
  <si>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</si>
  <si>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</si>
  <si>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</si>
  <si>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</si>
  <si>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</si>
  <si>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</si>
  <si>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</si>
  <si>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</si>
  <si>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</si>
  <si>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</si>
  <si>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</si>
  <si>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</si>
  <si>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</si>
  <si>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</si>
  <si>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</si>
  <si>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</si>
  <si>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</si>
  <si>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</si>
  <si>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</si>
  <si>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</si>
  <si>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</si>
  <si>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</si>
  <si>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</si>
  <si>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</si>
  <si>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</si>
  <si>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</si>
  <si>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</si>
  <si>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</si>
  <si>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</si>
  <si>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</si>
  <si>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</si>
  <si>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</si>
  <si>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</si>
  <si>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</si>
  <si>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</si>
  <si>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</si>
  <si>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</si>
  <si>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</si>
  <si>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</si>
  <si>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</si>
  <si>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</si>
  <si>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</si>
  <si>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</si>
  <si>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</si>
  <si>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</si>
  <si>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</si>
  <si>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</si>
  <si>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</si>
  <si>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</si>
  <si>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</si>
  <si>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</si>
  <si>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</si>
  <si>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</si>
  <si>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</si>
  <si>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</si>
  <si>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</si>
  <si>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</si>
  <si>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</si>
  <si>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</si>
  <si>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</si>
  <si>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</si>
  <si>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</si>
  <si>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</si>
  <si>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</si>
  <si>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</si>
  <si>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</si>
  <si>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</si>
  <si>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</si>
  <si>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</si>
  <si>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</si>
  <si>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</si>
  <si>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</si>
  <si>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</si>
  <si>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</si>
  <si>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</si>
  <si>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</si>
  <si>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</si>
  <si>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</si>
  <si>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</si>
  <si>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</si>
  <si>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</si>
  <si>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</si>
  <si>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</si>
  <si>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</si>
  <si>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</si>
  <si>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</si>
  <si>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</si>
  <si>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</si>
  <si>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</si>
  <si>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</si>
  <si>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</si>
  <si>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</si>
  <si>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</si>
  <si>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</si>
  <si>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</si>
  <si>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</si>
  <si>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</si>
  <si>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</si>
  <si>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</si>
  <si>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</si>
  <si>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</si>
  <si>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</si>
  <si>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</si>
  <si>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</si>
  <si>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</si>
  <si>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</si>
  <si>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</si>
  <si>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</si>
  <si>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</si>
  <si>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</si>
  <si>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</si>
  <si>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</si>
  <si>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</si>
  <si>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</si>
  <si>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</si>
  <si>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</si>
  <si>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</si>
  <si>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</si>
  <si>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</si>
  <si>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</si>
  <si>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</si>
  <si>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</si>
  <si>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</si>
  <si>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</si>
  <si>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</si>
  <si>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</si>
  <si>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</si>
  <si>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</si>
  <si>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</si>
  <si>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</si>
  <si>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</si>
  <si>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</si>
  <si>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</si>
  <si>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</si>
  <si>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</si>
  <si>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</si>
  <si>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</si>
  <si>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</si>
  <si>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</si>
  <si>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</si>
  <si>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</si>
  <si>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</si>
  <si>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</si>
  <si>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</si>
  <si>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</si>
  <si>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</si>
  <si>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</si>
  <si>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</si>
  <si>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</si>
  <si>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</si>
  <si>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</si>
  <si>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</si>
  <si>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</si>
  <si>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</si>
  <si>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</si>
  <si>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</si>
  <si>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</si>
  <si>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</si>
  <si>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</si>
  <si>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</si>
  <si>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</si>
  <si>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</si>
  <si>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</si>
  <si>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</si>
  <si>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</si>
  <si>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</si>
  <si>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</si>
  <si>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</si>
  <si>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</si>
  <si>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</si>
  <si>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</si>
  <si>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</si>
  <si>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</si>
  <si>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</si>
  <si>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</si>
  <si>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</si>
  <si>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</si>
  <si>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</si>
  <si>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</si>
  <si>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</si>
  <si>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</si>
  <si>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</si>
  <si>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</si>
  <si>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</si>
  <si>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</si>
  <si>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</si>
  <si>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</si>
  <si>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</si>
  <si>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</si>
  <si>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</si>
  <si>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</si>
  <si>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</si>
  <si>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</si>
  <si>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</si>
  <si>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</si>
  <si>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</si>
  <si>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</si>
  <si>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</si>
  <si>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</si>
  <si>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</si>
  <si>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</si>
  <si>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</si>
  <si>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</si>
  <si>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</si>
  <si>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</si>
  <si>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</si>
  <si>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</si>
  <si>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</si>
  <si>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</si>
  <si>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</si>
  <si>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</si>
  <si>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</si>
  <si>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</si>
  <si>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</si>
  <si>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</si>
  <si>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</si>
  <si>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</si>
  <si>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</si>
  <si>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</si>
  <si>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</si>
  <si>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</si>
  <si>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</si>
  <si>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</si>
  <si>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</si>
  <si>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</si>
  <si>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</si>
  <si>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</si>
  <si>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</si>
  <si>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</si>
  <si>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</si>
  <si>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</si>
  <si>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</si>
  <si>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</si>
  <si>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</si>
  <si>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</si>
  <si>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</si>
  <si>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</si>
  <si>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</si>
  <si>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</si>
  <si>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</si>
  <si>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</si>
  <si>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</si>
  <si>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</si>
  <si>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</si>
  <si>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</si>
  <si>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</si>
  <si>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</si>
  <si>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</si>
  <si>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</si>
  <si>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</si>
  <si>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</si>
  <si>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</si>
  <si>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</si>
  <si>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</si>
  <si>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</si>
  <si>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</si>
  <si>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</si>
  <si>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</si>
  <si>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</si>
  <si>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</si>
  <si>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</si>
  <si>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</si>
  <si>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</si>
  <si>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</si>
  <si>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</si>
  <si>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</si>
  <si>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</si>
  <si>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</si>
  <si>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</si>
  <si>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</si>
  <si>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</si>
  <si>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</si>
  <si>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</si>
  <si>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</si>
  <si>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</si>
  <si>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</si>
  <si>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</si>
  <si>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</si>
  <si>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</si>
  <si>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</si>
  <si>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</si>
  <si>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</si>
  <si>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</si>
  <si>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</si>
  <si>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</si>
  <si>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</si>
  <si>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</si>
  <si>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</si>
  <si>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</si>
  <si>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</si>
  <si>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</si>
  <si>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</si>
  <si>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</si>
  <si>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</si>
  <si>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</si>
  <si>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</si>
  <si>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</si>
  <si>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</si>
  <si>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</si>
  <si>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</si>
  <si>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</si>
  <si>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</si>
  <si>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</si>
  <si>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</si>
  <si>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</si>
  <si>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</si>
  <si>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</si>
  <si>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</si>
  <si>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</si>
  <si>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</si>
  <si>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</si>
  <si>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</si>
  <si>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</si>
  <si>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</si>
  <si>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</si>
  <si>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</si>
  <si>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</si>
  <si>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</si>
  <si>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</si>
  <si>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</si>
  <si>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</si>
  <si>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</si>
  <si>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</si>
  <si>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</si>
  <si>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</si>
  <si>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</si>
  <si>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</si>
  <si>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</si>
  <si>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</si>
  <si>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</si>
  <si>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</si>
  <si>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</si>
  <si>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</si>
  <si>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</si>
  <si>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</si>
  <si>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</si>
  <si>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</si>
  <si>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</si>
  <si>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</si>
  <si>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</si>
  <si>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</si>
  <si>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</si>
  <si>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</si>
  <si>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</si>
  <si>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</si>
  <si>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</si>
  <si>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</si>
  <si>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</si>
  <si>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</si>
  <si>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</si>
  <si>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</si>
  <si>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</si>
  <si>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</si>
  <si>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</si>
  <si>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</si>
  <si>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</si>
  <si>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</si>
  <si>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</si>
  <si>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</si>
  <si>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</si>
  <si>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</si>
  <si>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</si>
  <si>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</si>
  <si>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</si>
  <si>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</si>
  <si>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</si>
  <si>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</si>
  <si>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</si>
  <si>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</si>
  <si>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</si>
  <si>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</si>
  <si>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</si>
  <si>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</si>
  <si>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</si>
  <si>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</si>
  <si>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</si>
  <si>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</si>
  <si>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</si>
  <si>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</si>
  <si>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</si>
  <si>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</si>
  <si>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</si>
  <si>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</si>
  <si>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</si>
  <si>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</si>
  <si>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</si>
  <si>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</si>
  <si>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</si>
  <si>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</si>
  <si>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</si>
  <si>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</si>
  <si>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</si>
  <si>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</si>
  <si>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</si>
  <si>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</si>
  <si>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</si>
  <si>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</si>
  <si>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</si>
  <si>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</si>
  <si>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</si>
  <si>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</si>
  <si>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</si>
  <si>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</si>
  <si>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</si>
  <si>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</si>
  <si>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</si>
  <si>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</si>
  <si>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</si>
  <si>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</si>
  <si>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</si>
  <si>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</si>
  <si>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</si>
  <si>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</si>
  <si>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</si>
  <si>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</si>
  <si>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</si>
  <si>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</si>
  <si>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</si>
  <si>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</si>
  <si>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</si>
  <si>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</si>
  <si>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</si>
  <si>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</si>
  <si>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</si>
  <si>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</si>
  <si>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</si>
  <si>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</si>
  <si>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</si>
  <si>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</si>
  <si>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</si>
  <si>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</si>
  <si>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</si>
  <si>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</si>
  <si>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</si>
  <si>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</si>
  <si>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</si>
  <si>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</si>
  <si>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</si>
  <si>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</si>
  <si>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</si>
  <si>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</si>
  <si>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</si>
  <si>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</si>
  <si>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</si>
  <si>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</si>
  <si>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</si>
  <si>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</si>
  <si>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</si>
  <si>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</si>
  <si>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</si>
  <si>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</si>
  <si>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</si>
  <si>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</si>
  <si>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</si>
  <si>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</si>
  <si>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</si>
  <si>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</si>
  <si>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</si>
  <si>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</si>
  <si>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</si>
  <si>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</si>
  <si>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</si>
  <si>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</si>
  <si>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</si>
  <si>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</si>
  <si>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</si>
  <si>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</si>
  <si>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</si>
  <si>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</si>
  <si>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</si>
  <si>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</si>
  <si>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</si>
  <si>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</si>
  <si>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</si>
  <si>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</si>
  <si>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</si>
  <si>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</si>
  <si>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</si>
  <si>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</si>
  <si>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</si>
  <si>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</si>
  <si>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</si>
  <si>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</si>
  <si>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</si>
  <si>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</si>
  <si>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</si>
  <si>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</si>
  <si>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</si>
  <si>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</si>
  <si>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</si>
  <si>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</si>
  <si>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</si>
  <si>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</si>
  <si>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</si>
  <si>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</si>
  <si>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</si>
  <si>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</si>
  <si>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</si>
  <si>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</si>
  <si>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</si>
  <si>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</si>
  <si>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</si>
  <si>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</si>
  <si>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</si>
  <si>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</si>
  <si>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</si>
  <si>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</si>
  <si>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</si>
  <si>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</si>
  <si>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</si>
  <si>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</si>
  <si>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</si>
  <si>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</si>
  <si>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</si>
  <si>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</si>
  <si>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</si>
  <si>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</si>
  <si>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</si>
  <si>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</si>
  <si>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</si>
  <si>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</si>
  <si>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</si>
  <si>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</si>
  <si>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</si>
  <si>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</si>
  <si>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</si>
  <si>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</si>
  <si>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</si>
  <si>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</si>
  <si>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</si>
  <si>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</si>
  <si>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</si>
  <si>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</si>
  <si>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</si>
  <si>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</si>
  <si>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</si>
  <si>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</si>
  <si>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</si>
  <si>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</si>
  <si>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</si>
  <si>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</si>
  <si>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</si>
  <si>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</si>
  <si>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</si>
  <si>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</si>
  <si>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</si>
  <si>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</si>
  <si>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</si>
  <si>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</si>
  <si>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</si>
  <si>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</si>
  <si>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</si>
  <si>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</si>
  <si>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</si>
  <si>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</si>
  <si>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</si>
  <si>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</si>
  <si>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</si>
  <si>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</si>
  <si>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</si>
  <si>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</si>
  <si>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</si>
  <si>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</si>
  <si>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</si>
  <si>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</si>
  <si>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</si>
  <si>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</si>
  <si>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</si>
  <si>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</si>
  <si>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</si>
  <si>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</si>
  <si>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</si>
  <si>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</si>
  <si>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</si>
  <si>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</si>
  <si>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</si>
  <si>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</si>
  <si>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</si>
  <si>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</si>
  <si>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</si>
  <si>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</si>
  <si>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</si>
  <si>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</si>
  <si>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</si>
  <si>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</si>
  <si>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</si>
  <si>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</si>
  <si>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</si>
  <si>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</si>
  <si>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</si>
  <si>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</si>
  <si>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</si>
  <si>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</si>
  <si>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</si>
  <si>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</si>
  <si>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</si>
  <si>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</si>
  <si>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</si>
  <si>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</si>
  <si>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</si>
  <si>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</si>
  <si>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</si>
  <si>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</si>
  <si>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</si>
  <si>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</si>
  <si>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</si>
  <si>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</si>
  <si>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</si>
  <si>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</si>
  <si>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</si>
  <si>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</si>
  <si>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</si>
  <si>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</si>
  <si>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</si>
  <si>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</si>
  <si>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</si>
  <si>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</si>
  <si>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</si>
  <si>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</si>
  <si>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</si>
  <si>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</si>
  <si>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</si>
  <si>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</si>
  <si>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</si>
  <si>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</si>
  <si>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</si>
  <si>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</si>
  <si>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</si>
  <si>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</si>
  <si>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</si>
  <si>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</si>
  <si>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</si>
  <si>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</si>
  <si>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</si>
  <si>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</si>
  <si>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</si>
  <si>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</si>
  <si>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</si>
  <si>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</si>
  <si>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</si>
  <si>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</si>
  <si>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</si>
  <si>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</si>
  <si>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</si>
  <si>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</si>
  <si>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</si>
  <si>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</si>
  <si>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</si>
  <si>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</si>
  <si>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</si>
  <si>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</si>
  <si>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</si>
  <si>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</si>
  <si>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</si>
  <si>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</si>
  <si>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</si>
  <si>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</si>
  <si>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</si>
  <si>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</si>
  <si>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</si>
  <si>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</si>
  <si>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</si>
  <si>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</si>
  <si>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</si>
  <si>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</si>
  <si>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</si>
  <si>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</si>
  <si>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</si>
  <si>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</si>
  <si>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</si>
  <si>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</si>
  <si>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</si>
  <si>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</si>
  <si>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</si>
  <si>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</si>
  <si>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</si>
  <si>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</si>
  <si>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</si>
  <si>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</si>
  <si>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</si>
  <si>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</si>
  <si>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</si>
  <si>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</si>
  <si>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</si>
  <si>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</si>
  <si>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</si>
  <si>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</si>
  <si>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</si>
  <si>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</si>
  <si>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</si>
  <si>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</si>
  <si>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</si>
  <si>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</si>
  <si>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</si>
  <si>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</si>
  <si>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</si>
  <si>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</si>
  <si>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</si>
  <si>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</si>
  <si>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</si>
  <si>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</si>
  <si>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</si>
  <si>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</si>
  <si>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</si>
  <si>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</si>
  <si>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</si>
  <si>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</si>
  <si>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</si>
  <si>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</si>
  <si>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</si>
  <si>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</si>
  <si>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</si>
  <si>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</si>
  <si>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</si>
  <si>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</si>
  <si>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</si>
  <si>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</si>
  <si>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</si>
  <si>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</si>
  <si>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</si>
  <si>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</si>
  <si>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</si>
  <si>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</si>
  <si>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</si>
  <si>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</si>
  <si>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</si>
  <si>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</si>
  <si>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</si>
  <si>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</si>
  <si>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</si>
  <si>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</si>
  <si>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</si>
  <si>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</si>
  <si>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</si>
  <si>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</si>
  <si>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</si>
  <si>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</si>
  <si>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</si>
  <si>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</si>
  <si>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</si>
  <si>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</si>
  <si>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</si>
  <si>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</si>
  <si>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</si>
  <si>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</si>
  <si>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</si>
  <si>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</si>
  <si>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</si>
  <si>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</si>
  <si>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</si>
  <si>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</si>
  <si>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</si>
  <si>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</si>
  <si>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</si>
  <si>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</si>
  <si>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</si>
  <si>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</si>
  <si>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</si>
  <si>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</si>
  <si>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</si>
  <si>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</si>
  <si>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</si>
  <si>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</si>
  <si>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</si>
  <si>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</si>
  <si>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</si>
  <si>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</si>
  <si>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</si>
  <si>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</si>
  <si>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</si>
  <si>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</si>
  <si>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</si>
  <si>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</si>
  <si>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</si>
  <si>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</si>
  <si>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</si>
  <si>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</si>
  <si>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</si>
  <si>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</si>
  <si>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</si>
  <si>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</si>
  <si>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</si>
  <si>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</si>
  <si>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</si>
  <si>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</si>
  <si>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</si>
  <si>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</si>
  <si>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</si>
  <si>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</si>
  <si>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</si>
  <si>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</si>
  <si>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</si>
  <si>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</si>
  <si>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</si>
  <si>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</si>
  <si>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</si>
  <si>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</si>
  <si>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</si>
  <si>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</si>
  <si>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</si>
  <si>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</si>
  <si>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</si>
  <si>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</si>
  <si>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</si>
  <si>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</si>
  <si>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</si>
  <si>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</si>
  <si>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</si>
  <si>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</si>
  <si>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</si>
  <si>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</si>
  <si>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</si>
  <si>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</si>
  <si>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</si>
  <si>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</si>
  <si>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</si>
  <si>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</si>
  <si>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</si>
  <si>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</si>
  <si>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</si>
  <si>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</si>
  <si>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</si>
  <si>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</si>
  <si>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</si>
  <si>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</si>
  <si>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</si>
  <si>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</si>
  <si>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</si>
  <si>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</si>
  <si>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</si>
  <si>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</si>
  <si>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</si>
  <si>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</si>
  <si>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</si>
  <si>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</si>
  <si>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</si>
  <si>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</si>
  <si>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</si>
  <si>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</si>
  <si>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</si>
  <si>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</si>
  <si>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</si>
  <si>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</si>
  <si>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</si>
  <si>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</si>
  <si>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</si>
  <si>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</si>
  <si>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</si>
  <si>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</si>
  <si>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</si>
  <si>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</si>
  <si>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</si>
  <si>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</si>
  <si>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</si>
  <si>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</si>
  <si>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</si>
  <si>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</si>
  <si>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</si>
  <si>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</si>
  <si>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</si>
  <si>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</si>
  <si>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</si>
  <si>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</si>
  <si>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</si>
  <si>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</si>
  <si>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</si>
  <si>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</si>
  <si>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</si>
  <si>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</si>
  <si>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</si>
  <si>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</si>
  <si>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</si>
  <si>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</si>
  <si>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</si>
  <si>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</si>
  <si>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</si>
  <si>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</si>
  <si>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</si>
  <si>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</si>
  <si>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</si>
  <si>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</si>
  <si>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</si>
  <si>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</si>
  <si>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</si>
  <si>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</si>
  <si>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</si>
  <si>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</si>
  <si>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</si>
  <si>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</si>
  <si>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</si>
  <si>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</si>
  <si>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</si>
  <si>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</si>
  <si>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</si>
  <si>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</si>
  <si>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</si>
  <si>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</si>
  <si>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</si>
  <si>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</si>
  <si>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</si>
  <si>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</si>
  <si>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</si>
  <si>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</si>
  <si>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</si>
  <si>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</si>
  <si>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</si>
  <si>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</si>
  <si>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</si>
  <si>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</si>
  <si>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</si>
  <si>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</si>
  <si>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</si>
  <si>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</si>
  <si>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</si>
  <si>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</si>
  <si>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</si>
  <si>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</si>
  <si>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</si>
  <si>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</si>
  <si>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</si>
  <si>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</si>
  <si>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</si>
  <si>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</si>
  <si>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</si>
  <si>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</si>
  <si>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</si>
  <si>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</si>
  <si>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</si>
  <si>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</si>
  <si>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</si>
  <si>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</si>
  <si>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</si>
  <si>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</si>
  <si>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</si>
  <si>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</si>
  <si>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</si>
  <si>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</si>
  <si>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</si>
  <si>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</si>
  <si>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</si>
  <si>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</si>
  <si>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</si>
  <si>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</si>
  <si>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</si>
  <si>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</si>
  <si>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</si>
  <si>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</si>
  <si>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</si>
  <si>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</si>
  <si>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</si>
  <si>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</si>
  <si>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</si>
  <si>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</si>
  <si>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</si>
  <si>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</si>
  <si>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</si>
  <si>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</si>
  <si>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</si>
  <si>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</si>
  <si>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</si>
  <si>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</si>
  <si>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</si>
  <si>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</si>
  <si>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</si>
  <si>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</si>
  <si>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</si>
  <si>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</si>
  <si>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</si>
  <si>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</si>
  <si>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</si>
  <si>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</si>
  <si>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</si>
  <si>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</si>
  <si>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</si>
  <si>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</si>
  <si>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</si>
  <si>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</si>
  <si>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</si>
  <si>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</si>
  <si>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</si>
  <si>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</si>
  <si>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</si>
  <si>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</si>
  <si>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</si>
  <si>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</si>
  <si>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</si>
  <si>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</si>
  <si>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</si>
  <si>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</si>
  <si>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</si>
  <si>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</si>
  <si>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</si>
  <si>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</si>
  <si>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</si>
  <si>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</si>
  <si>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</si>
  <si>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</si>
  <si>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</si>
  <si>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</si>
  <si>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</si>
  <si>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</si>
  <si>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</si>
  <si>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</si>
  <si>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</si>
  <si>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</si>
  <si>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</si>
  <si>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</si>
  <si>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</si>
  <si>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</si>
  <si>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</si>
  <si>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</si>
  <si>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</si>
  <si>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</si>
  <si>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</si>
  <si>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</si>
  <si>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</si>
  <si>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</si>
  <si>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</si>
  <si>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</si>
  <si>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</si>
  <si>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</si>
  <si>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</si>
  <si>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</si>
  <si>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</si>
  <si>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</si>
  <si>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</si>
  <si>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</si>
  <si>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</si>
  <si>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</si>
  <si>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</si>
  <si>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</si>
  <si>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</si>
  <si>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</si>
  <si>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</si>
  <si>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</si>
  <si>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</si>
  <si>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</si>
  <si>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</si>
  <si>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</si>
  <si>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</si>
  <si>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</si>
  <si>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</si>
  <si>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</si>
  <si>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</si>
  <si>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</si>
  <si>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</si>
  <si>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</si>
  <si>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</si>
  <si>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</si>
  <si>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</si>
  <si>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</si>
  <si>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</si>
  <si>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</si>
  <si>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</si>
  <si>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</si>
  <si>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</si>
  <si>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</si>
  <si>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</si>
  <si>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</si>
  <si>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</si>
  <si>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</si>
  <si>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</si>
  <si>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</si>
  <si>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</si>
  <si>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</si>
  <si>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</si>
  <si>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</si>
  <si>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</si>
  <si>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</si>
  <si>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</si>
  <si>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</si>
  <si>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</si>
  <si>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</si>
  <si>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</si>
  <si>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</si>
  <si>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</si>
  <si>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</si>
  <si>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</si>
  <si>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</si>
  <si>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</si>
  <si>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</si>
  <si>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</si>
  <si>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</si>
  <si>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</si>
  <si>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</si>
  <si>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</si>
  <si>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</si>
  <si>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</si>
  <si>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</si>
  <si>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</si>
  <si>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</si>
  <si>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</si>
  <si>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</si>
  <si>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</si>
  <si>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</si>
  <si>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</si>
  <si>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</si>
  <si>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</si>
  <si>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</si>
  <si>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</si>
  <si>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</si>
  <si>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</si>
  <si>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</si>
  <si>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</si>
  <si>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</si>
  <si>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</si>
  <si>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</si>
  <si>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</si>
  <si>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</si>
  <si>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</si>
  <si>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</si>
  <si>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</si>
  <si>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</si>
  <si>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</si>
  <si>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</si>
  <si>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</si>
  <si>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</si>
  <si>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</si>
  <si>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</si>
  <si>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</si>
  <si>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</si>
  <si>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</si>
  <si>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</si>
  <si>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</si>
  <si>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</si>
  <si>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</si>
  <si>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</si>
  <si>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</si>
  <si>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</si>
  <si>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</si>
  <si>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</si>
  <si>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</si>
  <si>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</si>
  <si>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</si>
  <si>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</si>
  <si>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</si>
  <si>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</si>
  <si>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</si>
  <si>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</si>
  <si>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</si>
  <si>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</si>
  <si>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</si>
  <si>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</si>
  <si>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</si>
  <si>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</si>
  <si>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</si>
  <si>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</si>
  <si>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</si>
  <si>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</si>
  <si>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</si>
  <si>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</si>
  <si>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</si>
  <si>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</si>
  <si>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</si>
  <si>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</si>
  <si>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</si>
  <si>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</si>
  <si>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</si>
  <si>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</si>
  <si>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</si>
  <si>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</si>
  <si>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</si>
  <si>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</si>
  <si>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</si>
  <si>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</si>
  <si>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</si>
  <si>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</si>
  <si>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</si>
  <si>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</si>
  <si>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</si>
  <si>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</si>
  <si>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</si>
  <si>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</si>
  <si>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</si>
  <si>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</si>
  <si>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</si>
  <si>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</si>
  <si>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</si>
  <si>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</si>
  <si>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</si>
  <si>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</si>
  <si>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</si>
  <si>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</si>
  <si>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</si>
  <si>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</si>
  <si>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</si>
  <si>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</si>
  <si>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</si>
  <si>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</si>
  <si>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</si>
  <si>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</si>
  <si>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</si>
  <si>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</si>
  <si>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</si>
  <si>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</si>
  <si>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</si>
  <si>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</si>
  <si>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</si>
  <si>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</si>
  <si>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</si>
  <si>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</si>
  <si>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</si>
  <si>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</si>
  <si>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</si>
  <si>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</si>
  <si>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</si>
  <si>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</si>
  <si>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</si>
  <si>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</si>
  <si>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</si>
  <si>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</si>
  <si>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</si>
  <si>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</si>
  <si>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</si>
  <si>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</si>
  <si>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</si>
  <si>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</si>
  <si>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</si>
  <si>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</si>
  <si>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</si>
  <si>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</si>
  <si>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</si>
  <si>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</si>
  <si>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</si>
  <si>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</si>
  <si>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</si>
  <si>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</si>
  <si>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</si>
  <si>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</si>
  <si>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</si>
  <si>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</si>
  <si>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</si>
  <si>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</si>
  <si>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</si>
  <si>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</si>
  <si>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</si>
  <si>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</si>
  <si>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</si>
  <si>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</si>
  <si>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</si>
  <si>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</si>
  <si>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</si>
  <si>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</si>
  <si>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</si>
  <si>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</si>
  <si>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</si>
  <si>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</si>
  <si>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</si>
  <si>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</si>
  <si>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</si>
  <si>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</si>
  <si>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</si>
  <si>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</si>
  <si>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</si>
  <si>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</si>
  <si>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</si>
  <si>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</si>
  <si>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</si>
  <si>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</si>
  <si>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</si>
  <si>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</si>
  <si>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</si>
  <si>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</si>
  <si>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</si>
  <si>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</si>
  <si>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</si>
  <si>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</si>
  <si>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</si>
  <si>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</si>
  <si>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</si>
  <si>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</si>
  <si>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</si>
  <si>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</si>
  <si>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</si>
  <si>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</si>
  <si>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</si>
  <si>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</si>
  <si>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</si>
  <si>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</si>
  <si>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</si>
  <si>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</si>
  <si>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</si>
  <si>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</si>
  <si>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</si>
  <si>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</si>
  <si>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</si>
  <si>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</si>
  <si>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</si>
  <si>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</si>
  <si>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</si>
  <si>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</si>
  <si>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</si>
  <si>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</si>
  <si>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</si>
  <si>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</si>
  <si>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</si>
  <si>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</si>
  <si>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</si>
  <si>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</si>
  <si>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</si>
  <si>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</si>
  <si>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</si>
  <si>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</si>
  <si>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</si>
  <si>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</si>
  <si>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</si>
  <si>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</si>
  <si>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</si>
  <si>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</si>
  <si>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</si>
  <si>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</si>
  <si>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</si>
  <si>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</si>
  <si>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</si>
  <si>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</si>
  <si>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</si>
  <si>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</si>
  <si>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</si>
  <si>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</si>
  <si>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</si>
  <si>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</si>
  <si>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</si>
  <si>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</si>
  <si>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</si>
  <si>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</si>
  <si>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</si>
  <si>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</si>
  <si>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</si>
  <si>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</si>
  <si>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</si>
  <si>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</si>
  <si>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</si>
  <si>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</si>
  <si>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</si>
  <si>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</si>
  <si>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</si>
  <si>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</si>
  <si>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</si>
  <si>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</si>
  <si>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</si>
  <si>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</si>
  <si>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</si>
  <si>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</si>
  <si>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</si>
  <si>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</si>
  <si>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</si>
  <si>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</si>
  <si>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</si>
  <si>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</si>
  <si>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</si>
  <si>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</si>
  <si>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</si>
  <si>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</si>
  <si>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</si>
  <si>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</si>
  <si>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</si>
  <si>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</si>
  <si>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</si>
  <si>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</si>
  <si>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</si>
  <si>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</si>
  <si>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</si>
  <si>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</si>
  <si>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</si>
  <si>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</si>
  <si>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</si>
  <si>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</si>
  <si>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</si>
  <si>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</si>
  <si>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</si>
  <si>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</si>
  <si>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</si>
  <si>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</si>
  <si>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</si>
  <si>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</si>
  <si>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</si>
  <si>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</si>
  <si>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</si>
  <si>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</si>
  <si>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</si>
  <si>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</si>
  <si>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</si>
  <si>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</si>
  <si>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</si>
  <si>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</si>
  <si>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</si>
  <si>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</si>
  <si>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</si>
  <si>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</si>
  <si>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</si>
  <si>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</si>
  <si>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</si>
  <si>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</si>
  <si>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</si>
  <si>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</si>
  <si>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</si>
  <si>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</si>
  <si>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</si>
  <si>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</si>
  <si>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</si>
  <si>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</si>
  <si>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</si>
  <si>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</si>
  <si>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</si>
  <si>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</si>
  <si>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</si>
  <si>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</si>
  <si>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</si>
  <si>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</si>
  <si>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</si>
  <si>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</si>
  <si>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</si>
  <si>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</si>
  <si>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</si>
  <si>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</si>
  <si>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</si>
  <si>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</si>
  <si>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</si>
  <si>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</si>
  <si>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</si>
  <si>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</si>
  <si>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</si>
  <si>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</si>
  <si>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</si>
  <si>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</si>
  <si>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</si>
  <si>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</si>
  <si>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</si>
  <si>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</si>
  <si>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</si>
  <si>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</si>
  <si>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</si>
  <si>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</si>
  <si>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</si>
  <si>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</si>
  <si>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</si>
  <si>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</si>
  <si>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</si>
  <si>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</si>
  <si>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</si>
  <si>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</si>
  <si>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</si>
  <si>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</si>
  <si>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</si>
  <si>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</si>
  <si>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</si>
  <si>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</si>
  <si>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</si>
  <si>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</si>
  <si>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</si>
  <si>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</si>
  <si>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</si>
  <si>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</si>
  <si>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</si>
  <si>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</si>
  <si>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</si>
  <si>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</si>
  <si>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</si>
  <si>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</si>
  <si>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</si>
  <si>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</si>
  <si>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</si>
  <si>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</si>
  <si>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</si>
  <si>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</si>
  <si>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</si>
  <si>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</si>
  <si>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</si>
  <si>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</si>
  <si>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</si>
  <si>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</si>
  <si>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</si>
  <si>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</si>
  <si>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</si>
  <si>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</si>
  <si>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</si>
  <si>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</si>
  <si>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</si>
  <si>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</si>
  <si>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</si>
  <si>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</si>
  <si>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</si>
  <si>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</si>
  <si>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</si>
  <si>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</si>
  <si>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</si>
  <si>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</si>
  <si>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</si>
  <si>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</si>
  <si>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</si>
  <si>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</si>
  <si>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</si>
  <si>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</si>
  <si>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</si>
  <si>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</si>
  <si>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</si>
  <si>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</si>
  <si>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</si>
  <si>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</si>
  <si>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</si>
  <si>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</si>
  <si>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</si>
  <si>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</si>
  <si>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</si>
  <si>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</si>
  <si>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</si>
  <si>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</si>
  <si>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</si>
  <si>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</si>
  <si>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</si>
  <si>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</si>
  <si>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</si>
  <si>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</si>
  <si>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</si>
  <si>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</si>
  <si>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</si>
  <si>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</si>
  <si>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</si>
  <si>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</si>
  <si>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</si>
  <si>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</si>
  <si>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</si>
  <si>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</si>
  <si>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</si>
  <si>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</si>
  <si>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</si>
  <si>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</si>
  <si>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</si>
  <si>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</si>
  <si>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</si>
  <si>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</si>
  <si>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</si>
  <si>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</si>
  <si>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</si>
  <si>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</si>
  <si>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</si>
  <si>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</si>
  <si>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</si>
  <si>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</si>
  <si>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</si>
  <si>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</si>
  <si>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</si>
  <si>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</si>
  <si>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</si>
  <si>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</si>
  <si>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</si>
  <si>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</si>
  <si>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</si>
  <si>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</si>
  <si>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</si>
  <si>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</si>
  <si>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</si>
  <si>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</si>
  <si>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</si>
  <si>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</si>
  <si>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</si>
  <si>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</si>
  <si>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</si>
  <si>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</si>
  <si>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</si>
  <si>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</si>
  <si>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</si>
  <si>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</si>
  <si>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</si>
  <si>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</si>
  <si>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</si>
  <si>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</si>
  <si>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</si>
  <si>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</si>
  <si>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</si>
  <si>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</si>
  <si>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</si>
  <si>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</si>
  <si>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</si>
  <si>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</si>
  <si>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</si>
  <si>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</si>
  <si>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</si>
  <si>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</si>
  <si>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</si>
  <si>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</si>
  <si>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</si>
  <si>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</si>
  <si>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</si>
  <si>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</si>
  <si>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</si>
  <si>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</si>
  <si>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</si>
  <si>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</si>
  <si>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</si>
  <si>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</si>
  <si>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</si>
  <si>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</si>
  <si>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</si>
  <si>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</si>
  <si>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</si>
  <si>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</si>
  <si>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</si>
  <si>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</si>
  <si>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</si>
  <si>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</si>
  <si>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</si>
  <si>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</si>
  <si>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</si>
  <si>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</si>
  <si>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</si>
  <si>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</si>
  <si>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</si>
  <si>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</si>
  <si>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</si>
  <si>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</si>
  <si>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</si>
  <si>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</si>
  <si>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</si>
  <si>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</si>
  <si>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</si>
  <si>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</si>
  <si>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</si>
  <si>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</si>
  <si>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</si>
  <si>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</si>
  <si>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</si>
  <si>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</si>
  <si>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</si>
  <si>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</si>
  <si>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</si>
  <si>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</si>
  <si>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</si>
  <si>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</si>
  <si>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</si>
  <si>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</si>
  <si>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</si>
  <si>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</si>
  <si>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</si>
  <si>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</si>
  <si>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</si>
  <si>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</si>
  <si>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</si>
  <si>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</si>
  <si>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</si>
  <si>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</si>
  <si>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</si>
  <si>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</si>
  <si>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</si>
  <si>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</si>
  <si>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</si>
  <si>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</si>
  <si>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</si>
  <si>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</si>
  <si>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</si>
  <si>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</si>
  <si>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</si>
  <si>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</si>
  <si>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</si>
  <si>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</si>
  <si>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</si>
  <si>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</si>
  <si>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</si>
  <si>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</si>
  <si>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</si>
  <si>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</si>
  <si>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</si>
  <si>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</si>
  <si>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</si>
  <si>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</si>
  <si>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</si>
  <si>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</si>
  <si>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</si>
  <si>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</si>
  <si>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</si>
  <si>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</si>
  <si>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</si>
  <si>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</si>
  <si>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</si>
  <si>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</si>
  <si>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</si>
  <si>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</si>
  <si>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</si>
  <si>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</si>
  <si>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</si>
  <si>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</si>
  <si>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</si>
  <si>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</si>
  <si>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</si>
  <si>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</si>
  <si>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</si>
  <si>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</si>
  <si>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</si>
  <si>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</si>
  <si>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</si>
  <si>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</si>
  <si>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</si>
  <si>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</si>
  <si>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</si>
  <si>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</si>
  <si>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</si>
  <si>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</si>
  <si>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</si>
  <si>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</si>
  <si>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</si>
  <si>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</si>
  <si>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</si>
  <si>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</si>
  <si>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</si>
  <si>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</si>
  <si>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</si>
  <si>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</si>
  <si>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</si>
  <si>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</si>
  <si>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</si>
  <si>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</si>
  <si>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</si>
  <si>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</si>
  <si>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</si>
  <si>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</si>
  <si>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</si>
  <si>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</si>
  <si>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</si>
  <si>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</si>
  <si>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</si>
  <si>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</si>
  <si>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</si>
  <si>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</si>
  <si>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</si>
  <si>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</si>
  <si>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</si>
  <si>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</si>
  <si>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</si>
  <si>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</si>
  <si>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</si>
  <si>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</si>
  <si>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</si>
  <si>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</si>
  <si>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</si>
  <si>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</si>
  <si>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</si>
  <si>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</si>
  <si>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</si>
  <si>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</si>
  <si>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</si>
  <si>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</si>
  <si>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</si>
  <si>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</si>
  <si>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</si>
  <si>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</si>
  <si>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</si>
  <si>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</si>
  <si>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</si>
  <si>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</si>
  <si>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</si>
  <si>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</si>
  <si>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</si>
  <si>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</si>
  <si>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</si>
  <si>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</si>
  <si>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</si>
  <si>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</si>
  <si>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</si>
  <si>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</si>
  <si>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</si>
  <si>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</si>
  <si>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</si>
  <si>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</si>
  <si>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</si>
  <si>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</si>
  <si>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</si>
  <si>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</si>
  <si>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</si>
  <si>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</si>
  <si>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</si>
  <si>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</si>
  <si>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</si>
  <si>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</si>
  <si>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</si>
  <si>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</si>
  <si>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</si>
  <si>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</si>
  <si>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</si>
  <si>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</si>
  <si>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</si>
  <si>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</si>
  <si>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</si>
  <si>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</si>
  <si>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</si>
  <si>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</si>
  <si>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</si>
  <si>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</si>
  <si>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</si>
  <si>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</si>
  <si>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</si>
  <si>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</si>
  <si>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</si>
  <si>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</si>
  <si>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</si>
  <si>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</si>
  <si>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</si>
  <si>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</si>
  <si>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</si>
  <si>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</si>
  <si>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</si>
  <si>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</si>
  <si>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</si>
  <si>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</si>
  <si>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</si>
  <si>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</si>
  <si>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</si>
  <si>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</si>
  <si>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</si>
  <si>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</si>
  <si>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</si>
  <si>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</si>
  <si>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</si>
  <si>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</si>
  <si>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</si>
  <si>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</si>
  <si>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</si>
  <si>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</si>
  <si>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</si>
  <si>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</si>
  <si>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</si>
  <si>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</si>
  <si>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</si>
  <si>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</si>
  <si>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</si>
  <si>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</si>
  <si>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</si>
  <si>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</si>
  <si>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</si>
  <si>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</si>
  <si>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</si>
  <si>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</si>
  <si>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</si>
  <si>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</si>
  <si>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</si>
  <si>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</si>
  <si>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</si>
  <si>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</si>
  <si>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</si>
  <si>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</si>
  <si>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</si>
  <si>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</si>
  <si>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</si>
  <si>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</si>
  <si>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</si>
  <si>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</si>
  <si>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</si>
  <si>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</si>
  <si>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</si>
  <si>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</si>
  <si>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</si>
  <si>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</si>
  <si>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</si>
  <si>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</si>
  <si>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</si>
  <si>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</si>
  <si>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</si>
  <si>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</si>
  <si>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</si>
  <si>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</si>
  <si>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</si>
  <si>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</si>
  <si>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</si>
  <si>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</si>
  <si>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</si>
  <si>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</si>
  <si>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</si>
  <si>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</si>
  <si>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</si>
  <si>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</si>
  <si>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</si>
  <si>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</si>
  <si>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</si>
  <si>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</si>
  <si>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</si>
  <si>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</si>
  <si>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</si>
  <si>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</si>
  <si>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</si>
  <si>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</si>
  <si>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</si>
  <si>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</si>
  <si>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</si>
  <si>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</si>
  <si>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</si>
  <si>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</si>
  <si>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</si>
  <si>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</si>
  <si>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</si>
  <si>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</si>
  <si>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</si>
  <si>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</si>
  <si>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</si>
  <si>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</si>
  <si>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</si>
  <si>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</si>
  <si>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</si>
  <si>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</si>
  <si>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</si>
  <si>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</si>
  <si>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</si>
  <si>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</si>
  <si>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</si>
  <si>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</si>
  <si>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</si>
  <si>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</si>
  <si>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</si>
  <si>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</si>
  <si>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</si>
  <si>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</si>
  <si>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</si>
  <si>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</si>
  <si>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</si>
  <si>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</si>
  <si>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</si>
  <si>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</si>
  <si>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</si>
  <si>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</si>
  <si>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</si>
  <si>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</si>
  <si>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</si>
  <si>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</si>
  <si>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</si>
  <si>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</si>
  <si>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</si>
  <si>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</si>
  <si>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</si>
  <si>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</si>
  <si>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</si>
  <si>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</si>
  <si>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</si>
  <si>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</si>
  <si>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</si>
  <si>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</si>
  <si>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</si>
  <si>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</si>
  <si>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</si>
  <si>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</si>
  <si>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</si>
  <si>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</si>
  <si>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</si>
  <si>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</si>
  <si>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</si>
  <si>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</si>
  <si>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</si>
  <si>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</si>
  <si>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</si>
  <si>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</si>
  <si>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</si>
  <si>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</si>
  <si>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</si>
  <si>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</si>
  <si>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</si>
  <si>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</si>
  <si>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</si>
  <si>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</si>
  <si>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</si>
  <si>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</si>
  <si>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</si>
  <si>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</si>
  <si>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</si>
  <si>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</si>
  <si>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</si>
  <si>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</si>
  <si>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</si>
  <si>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</si>
  <si>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</si>
  <si>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</si>
  <si>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</si>
  <si>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</si>
  <si>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</si>
  <si>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</si>
  <si>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</si>
  <si>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</si>
  <si>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</si>
  <si>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</si>
  <si>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</si>
  <si>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</si>
  <si>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</si>
  <si>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</si>
  <si>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</si>
  <si>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</si>
  <si>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</si>
  <si>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</si>
  <si>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</si>
  <si>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</si>
  <si>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</si>
  <si>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</si>
  <si>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</si>
  <si>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</si>
  <si>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</si>
  <si>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</si>
  <si>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</si>
  <si>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</si>
  <si>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</si>
  <si>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</si>
  <si>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</si>
  <si>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</si>
  <si>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</si>
  <si>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</si>
  <si>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</si>
  <si>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</si>
  <si>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</si>
  <si>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</si>
  <si>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</si>
  <si>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</si>
  <si>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</si>
  <si>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</si>
  <si>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</si>
  <si>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</si>
  <si>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</si>
  <si>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</si>
  <si>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</si>
  <si>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</si>
  <si>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</si>
  <si>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</si>
  <si>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</si>
  <si>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</si>
  <si>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</si>
  <si>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</si>
  <si>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</si>
  <si>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</si>
  <si>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</si>
  <si>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</si>
  <si>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</si>
  <si>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</si>
  <si>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</si>
  <si>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</si>
  <si>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</si>
  <si>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</si>
  <si>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</si>
  <si>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</si>
  <si>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</si>
  <si>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</si>
  <si>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</si>
  <si>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</si>
  <si>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</si>
  <si>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</si>
  <si>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</si>
  <si>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</si>
  <si>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</si>
  <si>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</si>
  <si>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</si>
  <si>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</si>
  <si>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</si>
  <si>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</si>
  <si>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</si>
  <si>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</si>
  <si>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</si>
  <si>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</si>
  <si>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</si>
  <si>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</si>
  <si>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</si>
  <si>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</si>
  <si>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</si>
  <si>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</si>
  <si>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</si>
  <si>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</si>
  <si>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</si>
  <si>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</si>
  <si>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</si>
  <si>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</si>
  <si>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</si>
  <si>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</si>
  <si>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</si>
  <si>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</si>
  <si>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</si>
  <si>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</si>
  <si>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</si>
  <si>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</si>
  <si>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</si>
  <si>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</si>
  <si>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</si>
  <si>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</si>
  <si>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</si>
  <si>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</si>
  <si>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</si>
  <si>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</si>
  <si>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</si>
  <si>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</si>
  <si>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</si>
  <si>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</si>
  <si>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</si>
  <si>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</si>
  <si>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</si>
  <si>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</si>
  <si>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</si>
  <si>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</si>
  <si>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</si>
  <si>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</si>
  <si>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</si>
  <si>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</si>
  <si>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</si>
  <si>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</si>
  <si>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</si>
  <si>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</si>
  <si>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</si>
  <si>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</si>
  <si>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</si>
  <si>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</si>
  <si>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</si>
  <si>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</si>
  <si>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</si>
  <si>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</si>
  <si>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</si>
  <si>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</si>
  <si>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</si>
  <si>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</si>
  <si>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</si>
  <si>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</si>
  <si>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</si>
  <si>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</si>
  <si>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</si>
  <si>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</si>
  <si>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</si>
  <si>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</si>
  <si>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</si>
  <si>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</si>
  <si>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</si>
  <si>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</si>
  <si>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</si>
  <si>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</si>
  <si>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</si>
  <si>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</si>
  <si>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</si>
  <si>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</si>
  <si>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</si>
  <si>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</si>
  <si>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</si>
  <si>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</si>
  <si>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</si>
  <si>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</si>
  <si>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</si>
  <si>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</si>
  <si>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</si>
  <si>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</si>
  <si>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</si>
  <si>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</si>
  <si>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</si>
  <si>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</si>
  <si>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</si>
  <si>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</si>
  <si>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</si>
  <si>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</si>
  <si>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</si>
  <si>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</si>
  <si>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</si>
  <si>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</si>
  <si>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</si>
  <si>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</si>
  <si>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</si>
  <si>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</si>
  <si>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</si>
  <si>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</si>
  <si>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</si>
  <si>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</si>
  <si>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</si>
  <si>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</si>
  <si>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</si>
  <si>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</si>
  <si>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</si>
  <si>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</si>
  <si>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</si>
  <si>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</si>
  <si>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</si>
  <si>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</si>
  <si>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</si>
  <si>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</si>
  <si>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</si>
  <si>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</si>
  <si>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</si>
  <si>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</si>
  <si>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</si>
  <si>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</si>
  <si>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</si>
  <si>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</si>
  <si>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</si>
  <si>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</si>
  <si>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</si>
  <si>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</si>
  <si>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</si>
  <si>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</si>
  <si>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</si>
  <si>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</si>
  <si>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</si>
  <si>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</si>
  <si>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</si>
  <si>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</si>
  <si>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</si>
  <si>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</si>
  <si>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</si>
  <si>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</si>
  <si>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</si>
  <si>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</si>
  <si>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</si>
  <si>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</si>
  <si>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</si>
  <si>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</si>
  <si>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</si>
  <si>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</si>
  <si>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</si>
  <si>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</si>
  <si>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</si>
  <si>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</si>
  <si>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</si>
  <si>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</si>
  <si>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</si>
  <si>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</si>
  <si>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</si>
  <si>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</si>
  <si>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</si>
  <si>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</si>
  <si>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</si>
  <si>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</si>
  <si>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</si>
  <si>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</si>
  <si>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</si>
  <si>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</si>
  <si>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</si>
  <si>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</si>
  <si>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</si>
  <si>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</si>
  <si>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</si>
  <si>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</si>
  <si>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</si>
  <si>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</si>
  <si>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</si>
  <si>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</si>
  <si>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</si>
  <si>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</si>
  <si>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</si>
  <si>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</si>
  <si>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</si>
  <si>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</si>
  <si>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</si>
  <si>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</si>
  <si>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</si>
  <si>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</si>
  <si>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</si>
  <si>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</si>
  <si>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</si>
  <si>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</si>
  <si>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</si>
  <si>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</si>
  <si>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</si>
  <si>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</si>
  <si>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</si>
  <si>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</si>
  <si>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</si>
  <si>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</si>
  <si>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</si>
  <si>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</si>
  <si>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</si>
  <si>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</si>
  <si>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</si>
  <si>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</si>
  <si>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</si>
  <si>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</si>
  <si>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</si>
  <si>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</si>
  <si>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</si>
  <si>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</si>
  <si>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</si>
  <si>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</si>
  <si>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</si>
  <si>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</si>
  <si>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</si>
  <si>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</si>
  <si>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</si>
  <si>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</si>
  <si>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</si>
  <si>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</si>
  <si>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</si>
  <si>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</si>
  <si>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</si>
  <si>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</si>
  <si>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</si>
  <si>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</si>
  <si>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</si>
  <si>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</si>
  <si>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</si>
  <si>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</si>
  <si>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</si>
  <si>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</si>
  <si>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</si>
  <si>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</si>
  <si>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</si>
  <si>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</si>
  <si>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</si>
  <si>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</si>
  <si>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</si>
  <si>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</si>
  <si>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</si>
  <si>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</si>
  <si>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</si>
  <si>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</si>
  <si>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</si>
  <si>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</si>
  <si>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</si>
  <si>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</si>
  <si>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</si>
  <si>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</si>
  <si>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</si>
  <si>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</si>
  <si>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</si>
  <si>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</si>
  <si>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</si>
  <si>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</si>
  <si>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</si>
  <si>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</si>
  <si>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</si>
  <si>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</si>
  <si>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</si>
  <si>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</si>
  <si>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</si>
  <si>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</si>
  <si>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</si>
  <si>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</si>
  <si>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</si>
  <si>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</si>
  <si>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</si>
  <si>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</si>
  <si>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</si>
  <si>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</si>
  <si>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</si>
  <si>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</si>
  <si>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</si>
  <si>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</si>
  <si>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</si>
  <si>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</si>
  <si>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</si>
  <si>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</si>
  <si>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</si>
  <si>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</si>
  <si>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</si>
  <si>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</si>
  <si>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</si>
  <si>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</si>
  <si>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</si>
  <si>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</si>
  <si>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</si>
  <si>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</si>
  <si>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</si>
  <si>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</si>
  <si>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</si>
  <si>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</si>
  <si>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</si>
  <si>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</si>
  <si>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</si>
  <si>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</si>
  <si>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</si>
  <si>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</si>
  <si>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</si>
  <si>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</si>
  <si>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</si>
  <si>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</si>
  <si>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</si>
  <si>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</si>
  <si>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</si>
  <si>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</si>
  <si>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</si>
  <si>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</si>
  <si>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</si>
  <si>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</si>
  <si>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</si>
  <si>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</si>
  <si>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</si>
  <si>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</si>
  <si>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</si>
  <si>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</si>
  <si>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</si>
  <si>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</si>
  <si>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</si>
  <si>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</si>
  <si>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</si>
  <si>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</si>
  <si>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</si>
  <si>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</si>
  <si>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</si>
  <si>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</si>
  <si>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</si>
  <si>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</si>
  <si>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</si>
  <si>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</si>
  <si>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</si>
  <si>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</si>
  <si>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</si>
  <si>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</si>
  <si>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</si>
  <si>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</si>
  <si>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</si>
  <si>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</si>
  <si>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</si>
  <si>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</si>
  <si>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</si>
  <si>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</si>
  <si>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</si>
  <si>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</si>
  <si>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</si>
  <si>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</si>
  <si>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</si>
  <si>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</si>
  <si>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</si>
  <si>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</si>
  <si>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</si>
  <si>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</si>
  <si>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</si>
  <si>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</si>
  <si>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</si>
  <si>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</si>
  <si>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</si>
  <si>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</si>
  <si>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</si>
  <si>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</si>
  <si>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</si>
  <si>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</si>
  <si>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</si>
  <si>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</si>
  <si>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</si>
  <si>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</si>
  <si>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</si>
  <si>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</si>
  <si>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</si>
  <si>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</si>
  <si>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</si>
  <si>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</si>
  <si>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</si>
  <si>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</si>
  <si>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</si>
  <si>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</si>
  <si>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</si>
  <si>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</si>
  <si>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</si>
  <si>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</si>
  <si>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</si>
  <si>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</si>
  <si>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</si>
  <si>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</si>
  <si>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</si>
  <si>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</si>
  <si>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</si>
  <si>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</si>
  <si>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</si>
  <si>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</si>
  <si>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</si>
  <si>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</si>
  <si>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</si>
  <si>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</si>
  <si>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</si>
  <si>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</si>
  <si>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</si>
  <si>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</si>
  <si>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</si>
  <si>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</si>
  <si>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</si>
  <si>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</si>
  <si>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</si>
  <si>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</si>
  <si>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</si>
  <si>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</si>
  <si>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</si>
  <si>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</si>
  <si>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</si>
  <si>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</si>
  <si>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</si>
  <si>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</si>
  <si>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</si>
  <si>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</si>
  <si>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</si>
  <si>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</si>
  <si>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</si>
  <si>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</si>
  <si>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</si>
  <si>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</si>
  <si>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</si>
  <si>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</si>
  <si>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</si>
  <si>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</si>
  <si>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</si>
  <si>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</si>
  <si>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</si>
  <si>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</si>
  <si>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</si>
  <si>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</si>
  <si>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</si>
  <si>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</si>
  <si>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</si>
  <si>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</si>
  <si>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</si>
  <si>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</si>
  <si>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</si>
  <si>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</si>
  <si>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</si>
  <si>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</si>
  <si>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</si>
  <si>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</si>
  <si>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</si>
  <si>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</si>
  <si>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</si>
  <si>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</si>
  <si>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</si>
  <si>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</si>
  <si>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</si>
  <si>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</si>
  <si>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</si>
  <si>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</si>
  <si>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</si>
  <si>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</si>
  <si>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</si>
  <si>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</si>
  <si>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</si>
  <si>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</si>
  <si>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</si>
  <si>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</si>
  <si>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</si>
  <si>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</si>
  <si>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</si>
  <si>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</si>
  <si>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</si>
  <si>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</si>
  <si>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</si>
  <si>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</si>
  <si>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</si>
  <si>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</si>
  <si>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</si>
  <si>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</si>
  <si>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</si>
  <si>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</si>
  <si>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</si>
  <si>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</si>
  <si>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</si>
  <si>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</si>
  <si>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</si>
  <si>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</si>
  <si>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</si>
  <si>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</si>
  <si>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</si>
  <si>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</si>
  <si>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</si>
  <si>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</si>
  <si>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</si>
  <si>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</si>
  <si>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</si>
  <si>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</si>
  <si>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</si>
  <si>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</si>
  <si>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</si>
  <si>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</si>
  <si>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</si>
  <si>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</si>
  <si>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</si>
  <si>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</si>
  <si>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</si>
  <si>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</si>
  <si>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</si>
  <si>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</si>
  <si>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</si>
  <si>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</si>
  <si>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</si>
  <si>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</si>
  <si>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</si>
  <si>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</si>
  <si>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</si>
  <si>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</si>
  <si>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</si>
  <si>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</si>
  <si>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</si>
  <si>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</si>
  <si>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</si>
  <si>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</si>
  <si>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</si>
  <si>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</si>
  <si>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</si>
  <si>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</si>
  <si>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</si>
  <si>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</si>
  <si>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</si>
  <si>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</si>
  <si>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</si>
  <si>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</si>
  <si>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</si>
  <si>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</si>
  <si>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</si>
  <si>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</si>
  <si>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</si>
  <si>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</si>
  <si>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</si>
  <si>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</si>
  <si>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</si>
  <si>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</si>
  <si>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</si>
  <si>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</si>
  <si>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</si>
  <si>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</si>
  <si>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</si>
  <si>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</si>
  <si>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</si>
  <si>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</si>
  <si>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</si>
  <si>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</si>
  <si>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</si>
  <si>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</si>
  <si>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</si>
  <si>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</si>
  <si>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</si>
  <si>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</si>
  <si>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</si>
  <si>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</si>
  <si>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</si>
  <si>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</si>
  <si>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</si>
  <si>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</si>
  <si>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</si>
  <si>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</si>
  <si>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</si>
  <si>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</si>
  <si>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</si>
  <si>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</si>
  <si>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</si>
  <si>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</si>
  <si>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</si>
  <si>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</si>
  <si>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</si>
  <si>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</si>
  <si>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</si>
  <si>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</si>
  <si>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</si>
  <si>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</si>
  <si>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</si>
  <si>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</si>
  <si>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</si>
  <si>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</si>
  <si>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</si>
  <si>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</si>
  <si>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</si>
  <si>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</si>
  <si>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</si>
  <si>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</si>
  <si>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</si>
  <si>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</si>
  <si>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</si>
  <si>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</si>
  <si>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</si>
  <si>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</si>
  <si>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</si>
  <si>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</si>
  <si>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</si>
  <si>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</si>
  <si>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</si>
  <si>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</si>
  <si>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</si>
  <si>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</si>
  <si>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</si>
  <si>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</si>
  <si>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</si>
  <si>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</si>
  <si>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</si>
  <si>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</si>
  <si>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</si>
  <si>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</si>
  <si>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</si>
  <si>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</si>
  <si>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</si>
  <si>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</si>
  <si>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</si>
  <si>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</si>
  <si>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</si>
  <si>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</si>
  <si>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</si>
  <si>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</si>
  <si>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</si>
  <si>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</si>
  <si>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</si>
  <si>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</si>
  <si>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</si>
  <si>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</si>
  <si>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</si>
  <si>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</si>
  <si>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</si>
  <si>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</si>
  <si>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</si>
  <si>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</si>
  <si>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</si>
  <si>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</si>
  <si>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</si>
  <si>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</si>
  <si>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</si>
  <si>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</si>
  <si>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</si>
  <si>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</si>
  <si>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</si>
  <si>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</si>
  <si>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</si>
  <si>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</si>
  <si>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</si>
  <si>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</si>
  <si>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</si>
  <si>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</si>
  <si>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</si>
  <si>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</si>
  <si>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</si>
  <si>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</si>
  <si>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</si>
  <si>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</si>
  <si>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</si>
  <si>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</si>
  <si>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</si>
  <si>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</si>
  <si>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</si>
  <si>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</si>
  <si>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</si>
  <si>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</si>
  <si>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</si>
  <si>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</si>
  <si>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</si>
  <si>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</si>
  <si>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</si>
  <si>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</si>
  <si>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</si>
  <si>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</si>
  <si>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</si>
  <si>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</si>
  <si>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</si>
  <si>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</si>
  <si>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</si>
  <si>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</si>
  <si>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</si>
  <si>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</si>
  <si>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</si>
  <si>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</si>
  <si>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</si>
  <si>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</si>
  <si>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</si>
  <si>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</si>
  <si>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</si>
  <si>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</si>
  <si>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</si>
  <si>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</si>
  <si>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</si>
  <si>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</si>
  <si>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</si>
  <si>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</si>
  <si>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</si>
  <si>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</si>
  <si>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</si>
  <si>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</si>
  <si>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</si>
  <si>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</si>
  <si>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</si>
  <si>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</si>
  <si>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</si>
  <si>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</si>
  <si>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</si>
  <si>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</si>
  <si>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</si>
  <si>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</si>
  <si>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</si>
  <si>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</si>
  <si>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</si>
  <si>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</si>
  <si>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</si>
  <si>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</si>
  <si>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</si>
  <si>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</si>
  <si>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</si>
  <si>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</si>
  <si>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</si>
  <si>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</si>
  <si>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</si>
  <si>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</si>
  <si>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</si>
  <si>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</si>
  <si>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</si>
  <si>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</si>
  <si>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</si>
  <si>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</si>
  <si>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</si>
  <si>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</si>
  <si>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</si>
  <si>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</si>
  <si>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</si>
  <si>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</si>
  <si>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</si>
  <si>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</si>
  <si>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</si>
  <si>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</si>
  <si>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</si>
  <si>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</si>
  <si>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</si>
  <si>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</si>
  <si>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</si>
  <si>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</si>
  <si>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</si>
  <si>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</si>
  <si>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</si>
  <si>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</si>
  <si>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</si>
  <si>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</si>
  <si>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</si>
  <si>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</si>
  <si>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</si>
  <si>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</si>
  <si>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</si>
  <si>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</si>
  <si>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</si>
  <si>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</si>
  <si>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</si>
  <si>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</si>
  <si>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</si>
  <si>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</si>
  <si>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</si>
  <si>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</si>
  <si>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</si>
  <si>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</si>
  <si>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</si>
  <si>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</si>
  <si>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</si>
  <si>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</si>
  <si>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</si>
  <si>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</si>
  <si>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</si>
  <si>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</si>
  <si>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</si>
  <si>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</si>
  <si>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</si>
  <si>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</si>
  <si>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</si>
  <si>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</si>
  <si>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</si>
  <si>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</si>
  <si>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</si>
  <si>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</si>
  <si>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</si>
  <si>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</si>
  <si>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</si>
  <si>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</si>
  <si>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</si>
  <si>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</si>
  <si>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</si>
  <si>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</si>
  <si>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</si>
  <si>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</si>
  <si>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</si>
  <si>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</si>
  <si>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</si>
  <si>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</si>
  <si>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</si>
  <si>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</si>
  <si>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</si>
  <si>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</si>
  <si>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</si>
  <si>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</si>
  <si>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</si>
  <si>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</si>
  <si>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</si>
  <si>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</si>
  <si>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</si>
  <si>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</si>
  <si>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</si>
  <si>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</si>
  <si>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</si>
  <si>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</si>
  <si>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</si>
  <si>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</si>
  <si>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</si>
  <si>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</si>
  <si>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</si>
  <si>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</si>
  <si>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</si>
  <si>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</si>
  <si>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</si>
  <si>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</si>
  <si>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</si>
  <si>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</si>
  <si>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</si>
  <si>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</si>
  <si>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</si>
  <si>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</si>
  <si>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</si>
  <si>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</si>
  <si>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</si>
  <si>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</si>
  <si>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</si>
  <si>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</si>
  <si>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</si>
  <si>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</si>
  <si>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</si>
  <si>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</si>
  <si>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</si>
  <si>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</si>
  <si>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</si>
  <si>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</si>
  <si>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</si>
  <si>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</si>
  <si>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</si>
  <si>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</si>
  <si>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</si>
  <si>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</si>
  <si>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</si>
  <si>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</si>
  <si>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</si>
  <si>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</si>
  <si>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</si>
  <si>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</si>
  <si>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</si>
  <si>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</si>
  <si>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</si>
  <si>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</si>
  <si>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</si>
  <si>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</si>
  <si>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</si>
  <si>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</si>
  <si>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</si>
  <si>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</si>
  <si>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</si>
  <si>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</si>
  <si>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</si>
  <si>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</si>
  <si>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</si>
  <si>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</si>
  <si>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</si>
  <si>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</si>
  <si>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</si>
  <si>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</si>
  <si>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</si>
  <si>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</si>
  <si>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</si>
  <si>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</si>
  <si>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</si>
  <si>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</si>
  <si>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</si>
  <si>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</si>
  <si>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</si>
  <si>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</si>
  <si>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</si>
  <si>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</si>
  <si>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</si>
  <si>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</si>
  <si>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</si>
  <si>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</si>
  <si>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</si>
  <si>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</si>
  <si>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</si>
  <si>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</si>
  <si>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</si>
  <si>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</si>
  <si>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</si>
  <si>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</si>
  <si>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</si>
  <si>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</si>
  <si>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</si>
  <si>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</si>
  <si>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</si>
  <si>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</si>
  <si>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</si>
  <si>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</si>
  <si>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</si>
  <si>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</si>
  <si>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</si>
  <si>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</si>
  <si>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</si>
  <si>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</si>
  <si>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</si>
  <si>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</si>
  <si>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</si>
  <si>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</si>
  <si>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</si>
  <si>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</si>
  <si>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</si>
  <si>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</si>
  <si>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</si>
  <si>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</si>
  <si>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</si>
  <si>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</si>
  <si>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</si>
  <si>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</si>
  <si>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</si>
  <si>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</si>
  <si>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</si>
  <si>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</si>
  <si>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</si>
  <si>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</si>
  <si>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</si>
  <si>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</si>
  <si>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</si>
  <si>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</si>
  <si>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</si>
  <si>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</si>
  <si>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</si>
  <si>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</si>
  <si>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</si>
  <si>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</si>
  <si>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</si>
  <si>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</si>
  <si>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</si>
  <si>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</si>
  <si>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</si>
  <si>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</si>
  <si>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</si>
  <si>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</si>
  <si>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</si>
  <si>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</si>
  <si>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</si>
  <si>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</si>
  <si>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</si>
  <si>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</si>
  <si>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</si>
  <si>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</si>
  <si>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</si>
  <si>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</si>
  <si>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</si>
  <si>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</si>
  <si>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</si>
  <si>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</si>
  <si>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</si>
  <si>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</si>
  <si>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</si>
  <si>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</si>
  <si>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</si>
  <si>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</si>
  <si>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</si>
  <si>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</si>
  <si>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</si>
  <si>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</si>
  <si>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</si>
  <si>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</si>
  <si>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</si>
  <si>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</si>
  <si>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</si>
  <si>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</si>
  <si>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</si>
  <si>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</si>
  <si>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</si>
  <si>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</si>
  <si>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</si>
  <si>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</si>
  <si>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</si>
  <si>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</si>
  <si>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</si>
  <si>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</si>
  <si>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</si>
  <si>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</si>
  <si>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</si>
  <si>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</si>
  <si>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</si>
  <si>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</si>
  <si>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</si>
  <si>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</si>
  <si>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</si>
  <si>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</si>
  <si>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</si>
  <si>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</si>
  <si>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</si>
  <si>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</si>
  <si>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</si>
  <si>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</si>
  <si>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</si>
  <si>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</si>
  <si>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</si>
  <si>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</si>
  <si>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</si>
  <si>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</si>
  <si>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</si>
  <si>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</si>
  <si>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</si>
  <si>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</si>
  <si>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</si>
  <si>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</si>
  <si>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</si>
  <si>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</si>
  <si>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</si>
  <si>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</si>
  <si>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</si>
  <si>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</si>
  <si>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</si>
  <si>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</si>
  <si>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</si>
  <si>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</si>
  <si>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</si>
  <si>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</si>
  <si>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</si>
  <si>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</si>
  <si>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</si>
  <si>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</si>
  <si>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</si>
  <si>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</si>
  <si>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</si>
  <si>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</si>
  <si>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</si>
  <si>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</si>
  <si>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</si>
  <si>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</si>
  <si>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</si>
  <si>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</si>
  <si>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</si>
  <si>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</si>
  <si>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</si>
  <si>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</si>
  <si>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</si>
  <si>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</si>
  <si>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</si>
  <si>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</si>
  <si>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</si>
  <si>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</si>
  <si>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</si>
  <si>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</si>
  <si>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</si>
  <si>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</si>
  <si>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</si>
  <si>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</si>
  <si>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</si>
  <si>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</si>
  <si>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</si>
  <si>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</si>
  <si>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</si>
  <si>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</si>
  <si>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</si>
  <si>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</si>
  <si>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</si>
  <si>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</si>
  <si>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</si>
  <si>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</si>
  <si>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</si>
  <si>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</si>
  <si>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</si>
  <si>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</si>
  <si>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</si>
  <si>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</si>
  <si>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</si>
  <si>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</si>
  <si>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</si>
  <si>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</si>
  <si>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</si>
  <si>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</si>
  <si>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</si>
  <si>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</si>
  <si>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</si>
  <si>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</si>
  <si>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</si>
  <si>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</si>
  <si>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</si>
  <si>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</si>
  <si>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</si>
  <si>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</si>
  <si>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</si>
  <si>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</si>
  <si>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</si>
  <si>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</si>
  <si>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</si>
  <si>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</si>
  <si>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</si>
  <si>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</si>
  <si>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</si>
  <si>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</si>
  <si>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</si>
  <si>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</si>
  <si>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</si>
  <si>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</si>
  <si>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</si>
  <si>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</si>
  <si>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</si>
  <si>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</si>
  <si>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</si>
  <si>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</si>
  <si>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</si>
  <si>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</si>
  <si>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</si>
  <si>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</si>
  <si>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</si>
  <si>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</si>
  <si>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</si>
  <si>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</si>
  <si>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</si>
  <si>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</si>
  <si>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</si>
  <si>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</si>
  <si>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</si>
  <si>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</si>
  <si>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</si>
  <si>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</si>
  <si>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</si>
  <si>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</si>
  <si>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</si>
  <si>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</si>
  <si>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</si>
  <si>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</si>
  <si>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</si>
  <si>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</si>
  <si>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</si>
  <si>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</si>
  <si>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</si>
  <si>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</si>
  <si>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</si>
  <si>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</si>
  <si>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</si>
  <si>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</si>
  <si>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</si>
  <si>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</si>
  <si>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</si>
  <si>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</si>
  <si>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</si>
  <si>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</si>
  <si>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</si>
  <si>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</si>
  <si>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</si>
  <si>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</si>
  <si>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</si>
  <si>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</si>
  <si>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</si>
  <si>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</si>
  <si>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</si>
  <si>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</si>
  <si>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</si>
  <si>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</si>
  <si>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</si>
  <si>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</si>
  <si>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</si>
  <si>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</si>
  <si>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</si>
  <si>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</si>
  <si>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</si>
  <si>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</si>
  <si>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</si>
  <si>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</si>
  <si>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</si>
  <si>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</si>
  <si>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</si>
  <si>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</si>
  <si>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</si>
  <si>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</si>
  <si>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</si>
  <si>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</si>
  <si>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</si>
  <si>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</si>
  <si>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</si>
  <si>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</si>
  <si>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</si>
  <si>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</si>
  <si>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</si>
  <si>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</si>
  <si>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</si>
  <si>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</si>
  <si>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</si>
  <si>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</si>
  <si>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</si>
  <si>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</si>
  <si>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</si>
  <si>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</si>
  <si>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</si>
  <si>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</si>
  <si>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</si>
  <si>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</si>
  <si>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</si>
  <si>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</si>
  <si>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</si>
  <si>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</si>
  <si>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</si>
  <si>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</si>
  <si>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</si>
  <si>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</si>
  <si>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</si>
  <si>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</si>
  <si>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</si>
  <si>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</si>
  <si>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</si>
  <si>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</si>
  <si>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</si>
  <si>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</si>
  <si>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</si>
  <si>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</si>
  <si>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</si>
  <si>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</si>
  <si>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</si>
  <si>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</si>
  <si>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</si>
  <si>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</si>
  <si>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</si>
  <si>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</si>
  <si>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</si>
  <si>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</si>
  <si>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</si>
  <si>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</si>
  <si>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</si>
  <si>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</si>
  <si>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</si>
  <si>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</si>
  <si>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</si>
  <si>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</si>
  <si>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</si>
  <si>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</si>
  <si>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</si>
  <si>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</si>
  <si>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</si>
  <si>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</si>
  <si>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</si>
  <si>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</si>
  <si>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</si>
  <si>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</si>
  <si>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</si>
  <si>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</si>
  <si>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</si>
  <si>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</si>
  <si>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</si>
  <si>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</si>
  <si>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</si>
  <si>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</si>
  <si>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</si>
  <si>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</si>
  <si>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</si>
  <si>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</si>
  <si>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</si>
  <si>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</si>
  <si>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</si>
  <si>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</si>
  <si>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</si>
  <si>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</si>
  <si>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</si>
  <si>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</si>
  <si>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</si>
  <si>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</si>
  <si>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</si>
  <si>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</si>
  <si>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</si>
  <si>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</si>
  <si>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</si>
  <si>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</si>
  <si>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</si>
  <si>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</si>
  <si>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</si>
  <si>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</si>
  <si>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</si>
  <si>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</si>
  <si>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</si>
  <si>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</si>
  <si>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</si>
  <si>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</si>
  <si>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</si>
  <si>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</si>
  <si>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</si>
  <si>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</si>
  <si>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</si>
  <si>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</si>
  <si>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</si>
  <si>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</si>
  <si>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</si>
  <si>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</si>
  <si>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</si>
  <si>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</si>
  <si>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</si>
  <si>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</si>
  <si>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</si>
  <si>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</si>
  <si>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</si>
  <si>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</si>
  <si>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</si>
  <si>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</si>
  <si>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</si>
  <si>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</si>
  <si>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</si>
  <si>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</si>
  <si>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</si>
  <si>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</si>
  <si>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</si>
  <si>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</si>
  <si>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</si>
  <si>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</si>
  <si>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</si>
  <si>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</si>
  <si>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</si>
  <si>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</si>
  <si>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</si>
  <si>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</si>
  <si>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</si>
  <si>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</si>
  <si>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</si>
  <si>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</si>
  <si>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</si>
  <si>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</si>
  <si>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</si>
  <si>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</si>
  <si>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</si>
  <si>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</si>
  <si>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</si>
  <si>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</si>
  <si>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</si>
  <si>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</si>
  <si>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</si>
  <si>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</si>
  <si>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</si>
  <si>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</si>
  <si>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</si>
  <si>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</si>
  <si>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</si>
  <si>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</si>
  <si>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</si>
  <si>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</si>
  <si>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</si>
  <si>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</si>
  <si>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</si>
  <si>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</si>
  <si>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</si>
  <si>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</si>
  <si>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</si>
  <si>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</si>
  <si>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</si>
  <si>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</si>
  <si>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</si>
  <si>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</si>
  <si>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</si>
  <si>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</si>
  <si>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</si>
  <si>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</si>
  <si>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</si>
  <si>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</si>
  <si>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</si>
  <si>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</si>
  <si>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</si>
  <si>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</si>
  <si>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</si>
  <si>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</si>
  <si>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</si>
  <si>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</si>
  <si>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</si>
  <si>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</si>
  <si>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</si>
  <si>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</si>
  <si>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</si>
  <si>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</si>
  <si>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</si>
  <si>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</si>
  <si>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</si>
  <si>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</si>
  <si>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</si>
  <si>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</si>
  <si>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</si>
  <si>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</si>
  <si>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</si>
  <si>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</si>
  <si>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</si>
  <si>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</si>
  <si>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</si>
  <si>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</si>
  <si>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</si>
  <si>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</si>
  <si>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</si>
  <si>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</si>
  <si>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</si>
  <si>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</si>
  <si>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</si>
  <si>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</si>
  <si>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</si>
  <si>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</si>
  <si>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</si>
  <si>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</si>
  <si>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</si>
  <si>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</si>
  <si>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</si>
  <si>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</si>
  <si>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</si>
  <si>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</si>
  <si>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</si>
  <si>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</si>
  <si>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</si>
  <si>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</si>
  <si>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</si>
  <si>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</si>
  <si>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</si>
  <si>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</si>
  <si>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</si>
  <si>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</si>
  <si>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</si>
  <si>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</si>
  <si>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</si>
  <si>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</si>
  <si>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</si>
  <si>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</si>
  <si>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</si>
  <si>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</si>
  <si>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</si>
  <si>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</si>
  <si>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</si>
  <si>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</si>
  <si>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</si>
  <si>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</si>
  <si>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</si>
  <si>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</si>
  <si>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</si>
  <si>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</si>
  <si>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</si>
  <si>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</si>
  <si>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</si>
  <si>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</si>
  <si>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</si>
  <si>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</si>
  <si>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</si>
  <si>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</si>
  <si>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</si>
  <si>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</si>
  <si>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</si>
  <si>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</si>
  <si>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</si>
  <si>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</si>
  <si>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</si>
  <si>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</si>
  <si>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</si>
  <si>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</si>
  <si>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</si>
  <si>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</si>
  <si>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</si>
  <si>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</si>
  <si>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</si>
  <si>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</si>
  <si>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</si>
  <si>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</si>
  <si>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</si>
  <si>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</si>
  <si>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</si>
  <si>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</si>
  <si>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</si>
  <si>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</si>
  <si>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</si>
  <si>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</si>
  <si>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</si>
  <si>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</si>
  <si>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</si>
  <si>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</si>
  <si>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</si>
  <si>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</si>
  <si>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</si>
  <si>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</si>
  <si>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</si>
  <si>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</si>
  <si>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</si>
  <si>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</si>
  <si>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</si>
  <si>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</si>
  <si>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</si>
  <si>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</si>
  <si>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</si>
  <si>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</si>
  <si>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</si>
  <si>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</si>
  <si>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</si>
  <si>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</si>
  <si>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</si>
  <si>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</si>
  <si>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</si>
  <si>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</si>
  <si>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</si>
  <si>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</si>
  <si>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</si>
  <si>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</si>
  <si>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</si>
  <si>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</si>
  <si>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</si>
  <si>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</si>
  <si>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</si>
  <si>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</si>
  <si>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</si>
  <si>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</si>
  <si>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</si>
  <si>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</si>
  <si>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</si>
  <si>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</si>
  <si>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</si>
  <si>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</si>
  <si>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</si>
  <si>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</si>
  <si>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</si>
  <si>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</si>
  <si>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</si>
  <si>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</si>
  <si>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</si>
  <si>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</si>
  <si>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</si>
  <si>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</si>
  <si>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</si>
  <si>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</si>
  <si>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</si>
  <si>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</si>
  <si>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</si>
  <si>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</si>
  <si>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</si>
  <si>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</si>
  <si>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</si>
  <si>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</si>
  <si>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</si>
  <si>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</si>
  <si>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</si>
  <si>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</si>
  <si>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</si>
  <si>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</si>
  <si>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</si>
  <si>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</si>
  <si>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</si>
  <si>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</si>
  <si>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</si>
  <si>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</si>
  <si>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</si>
  <si>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</si>
  <si>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</si>
  <si>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</si>
  <si>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</si>
  <si>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</si>
  <si>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</si>
  <si>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</si>
  <si>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</si>
  <si>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</si>
  <si>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</si>
  <si>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</si>
  <si>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</si>
  <si>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</si>
  <si>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</si>
  <si>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</si>
  <si>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</si>
  <si>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</si>
  <si>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</si>
  <si>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</si>
  <si>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</si>
  <si>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</si>
  <si>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</si>
  <si>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</si>
  <si>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</si>
  <si>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</si>
  <si>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</si>
  <si>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</si>
  <si>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</si>
  <si>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</si>
  <si>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</si>
  <si>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</si>
  <si>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</si>
  <si>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</si>
  <si>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</si>
  <si>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</si>
  <si>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</si>
  <si>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</si>
  <si>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</si>
  <si>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</si>
  <si>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</si>
  <si>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</si>
  <si>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</si>
  <si>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</si>
  <si>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</si>
  <si>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</si>
  <si>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</si>
  <si>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</si>
  <si>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</si>
  <si>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</si>
  <si>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</si>
  <si>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</si>
  <si>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</si>
  <si>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</si>
  <si>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</si>
  <si>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</si>
  <si>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</si>
  <si>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</si>
  <si>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</si>
  <si>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</si>
  <si>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</si>
  <si>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</si>
  <si>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</si>
  <si>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</si>
  <si>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</si>
  <si>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</si>
  <si>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</si>
  <si>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</si>
  <si>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</si>
  <si>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</si>
  <si>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</si>
  <si>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</si>
  <si>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</si>
  <si>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</si>
  <si>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</si>
  <si>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</si>
  <si>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</si>
  <si>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</si>
  <si>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</si>
  <si>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</si>
  <si>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</si>
  <si>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</si>
  <si>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</si>
  <si>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</si>
  <si>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</si>
  <si>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</si>
  <si>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</si>
  <si>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</si>
  <si>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</si>
  <si>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</si>
  <si>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</si>
  <si>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</si>
  <si>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</si>
  <si>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</si>
  <si>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</si>
  <si>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</si>
  <si>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</si>
  <si>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</si>
  <si>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</si>
  <si>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</si>
  <si>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</si>
  <si>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</si>
  <si>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</si>
  <si>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</si>
  <si>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</si>
  <si>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</si>
  <si>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</si>
  <si>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</si>
  <si>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</si>
  <si>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</si>
  <si>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</si>
  <si>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</si>
  <si>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</si>
  <si>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</si>
  <si>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</si>
  <si>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</si>
  <si>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</si>
  <si>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</si>
  <si>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</si>
  <si>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</si>
  <si>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</si>
  <si>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</si>
  <si>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</si>
  <si>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</si>
  <si>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</si>
  <si>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</si>
  <si>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</si>
  <si>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</si>
  <si>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</si>
  <si>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</si>
  <si>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</si>
  <si>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</si>
  <si>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</si>
  <si>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</si>
  <si>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</si>
  <si>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</si>
  <si>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</si>
  <si>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</si>
  <si>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</si>
  <si>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</si>
  <si>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</si>
  <si>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</si>
  <si>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</si>
  <si>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</si>
  <si>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</si>
  <si>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</si>
  <si>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</si>
  <si>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</si>
  <si>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</si>
  <si>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</si>
  <si>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</si>
  <si>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</si>
  <si>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</si>
  <si>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</si>
  <si>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</si>
  <si>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</si>
  <si>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</si>
  <si>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</si>
  <si>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</si>
  <si>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</si>
  <si>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</si>
  <si>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</si>
  <si>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</si>
  <si>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</si>
  <si>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</si>
  <si>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</si>
  <si>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</si>
  <si>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</si>
  <si>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</si>
  <si>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</si>
  <si>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</si>
  <si>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</si>
  <si>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</si>
  <si>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</si>
  <si>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</si>
  <si>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</si>
  <si>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</si>
  <si>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</si>
  <si>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</si>
  <si>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</si>
  <si>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</si>
  <si>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</si>
  <si>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</si>
  <si>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</si>
  <si>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</si>
  <si>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</si>
  <si>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</si>
  <si>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</si>
  <si>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</si>
  <si>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</si>
  <si>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</si>
  <si>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</si>
  <si>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</si>
  <si>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</si>
  <si>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</si>
  <si>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</si>
  <si>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</si>
  <si>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</si>
  <si>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</si>
  <si>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</si>
  <si>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</si>
  <si>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</si>
  <si>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</si>
  <si>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</si>
  <si>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</si>
  <si>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</si>
  <si>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</si>
  <si>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</si>
  <si>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</si>
  <si>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</si>
  <si>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</si>
  <si>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</si>
  <si>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</si>
  <si>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</si>
  <si>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</si>
  <si>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</si>
  <si>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</si>
  <si>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</si>
  <si>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</si>
  <si>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</si>
  <si>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</si>
  <si>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</si>
  <si>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</si>
  <si>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</si>
  <si>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</si>
  <si>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</si>
  <si>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</si>
  <si>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</si>
  <si>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</si>
  <si>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</si>
  <si>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</si>
  <si>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</si>
  <si>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</si>
  <si>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</si>
  <si>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</si>
  <si>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</si>
  <si>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</si>
  <si>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</si>
  <si>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</si>
  <si>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</si>
  <si>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</si>
  <si>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</si>
  <si>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</si>
  <si>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</si>
  <si>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</si>
  <si>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</si>
  <si>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</si>
  <si>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</si>
  <si>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</si>
  <si>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</si>
  <si>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</si>
  <si>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</si>
  <si>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</si>
  <si>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</si>
  <si>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</si>
  <si>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</si>
  <si>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</si>
  <si>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</si>
  <si>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</si>
  <si>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</si>
  <si>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</si>
  <si>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</si>
  <si>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</si>
  <si>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</si>
  <si>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</si>
  <si>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</si>
  <si>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</si>
  <si>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</si>
  <si>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</si>
  <si>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</si>
  <si>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</si>
  <si>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</si>
  <si>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</si>
  <si>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</si>
  <si>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</si>
  <si>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</si>
  <si>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</si>
  <si>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</si>
  <si>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</si>
  <si>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</si>
  <si>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</si>
  <si>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</si>
  <si>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</si>
  <si>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</si>
  <si>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</si>
  <si>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</si>
  <si>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</si>
  <si>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</si>
  <si>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</si>
  <si>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</si>
  <si>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</si>
  <si>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</si>
  <si>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</si>
  <si>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</si>
  <si>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</si>
  <si>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</si>
  <si>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</si>
  <si>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</si>
  <si>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</si>
  <si>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</si>
  <si>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</si>
  <si>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</si>
  <si>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</si>
  <si>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</si>
  <si>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</si>
  <si>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</si>
  <si>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</si>
  <si>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</si>
  <si>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</si>
  <si>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</si>
  <si>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</si>
  <si>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</si>
  <si>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</si>
  <si>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</si>
  <si>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</si>
  <si>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</si>
  <si>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</si>
  <si>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</si>
  <si>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</si>
  <si>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</si>
  <si>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</si>
  <si>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</si>
  <si>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</si>
  <si>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</si>
  <si>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</si>
  <si>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</si>
  <si>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</si>
  <si>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</si>
  <si>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</si>
  <si>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</si>
  <si>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</si>
  <si>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</si>
  <si>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</si>
  <si>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</si>
  <si>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</si>
  <si>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</si>
  <si>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</si>
  <si>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</si>
  <si>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</si>
  <si>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</si>
  <si>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</si>
  <si>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</si>
  <si>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</si>
  <si>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</si>
  <si>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</si>
  <si>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</si>
  <si>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</si>
  <si>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</si>
  <si>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</si>
  <si>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</si>
  <si>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</si>
  <si>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</si>
  <si>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</si>
  <si>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</si>
  <si>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</si>
  <si>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</si>
  <si>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</si>
  <si>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</si>
  <si>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</si>
  <si>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</si>
  <si>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</si>
  <si>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</si>
  <si>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</si>
  <si>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</si>
  <si>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</si>
  <si>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</si>
  <si>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</si>
  <si>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</si>
  <si>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</si>
  <si>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</si>
  <si>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</si>
  <si>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</si>
  <si>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</si>
  <si>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</si>
  <si>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</si>
  <si>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</si>
  <si>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</si>
  <si>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</si>
  <si>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</si>
  <si>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</si>
  <si>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</si>
  <si>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</si>
  <si>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</si>
  <si>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</si>
  <si>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</si>
  <si>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</si>
  <si>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</si>
  <si>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</si>
  <si>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</si>
  <si>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</si>
  <si>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</si>
  <si>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</si>
  <si>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</si>
  <si>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</si>
  <si>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</si>
  <si>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</si>
  <si>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</si>
  <si>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</si>
  <si>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</si>
  <si>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</si>
  <si>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</si>
  <si>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</si>
  <si>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</si>
  <si>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</si>
  <si>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</si>
  <si>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</si>
  <si>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</si>
  <si>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</si>
  <si>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</si>
  <si>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</si>
  <si>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</si>
  <si>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</si>
  <si>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</si>
  <si>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</si>
  <si>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</si>
  <si>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</si>
  <si>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</si>
  <si>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</si>
  <si>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</si>
  <si>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</si>
  <si>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</si>
  <si>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</si>
  <si>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</si>
  <si>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</si>
  <si>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</si>
  <si>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</si>
  <si>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</si>
  <si>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</si>
  <si>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</si>
  <si>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</si>
  <si>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</si>
  <si>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</si>
  <si>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</si>
  <si>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</si>
  <si>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</si>
  <si>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</si>
  <si>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</si>
  <si>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</si>
  <si>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</si>
  <si>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</si>
  <si>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</si>
  <si>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</si>
  <si>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</si>
  <si>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</si>
  <si>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</si>
  <si>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</si>
  <si>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</si>
  <si>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</si>
  <si>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</si>
  <si>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</si>
  <si>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</si>
  <si>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</si>
  <si>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</si>
  <si>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</si>
  <si>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</si>
  <si>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</si>
  <si>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</si>
  <si>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</si>
  <si>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</si>
  <si>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</si>
  <si>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</si>
  <si>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</si>
  <si>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</si>
  <si>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</si>
  <si>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</si>
  <si>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</si>
  <si>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</si>
  <si>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</si>
  <si>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</si>
  <si>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</si>
  <si>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</si>
  <si>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</si>
  <si>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</si>
  <si>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</si>
  <si>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</si>
  <si>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</si>
  <si>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</si>
  <si>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</si>
  <si>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</si>
  <si>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</si>
  <si>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</si>
  <si>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</si>
  <si>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</si>
  <si>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</si>
  <si>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</si>
  <si>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</si>
  <si>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</si>
  <si>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</si>
  <si>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</si>
  <si>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</si>
  <si>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</si>
  <si>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</si>
  <si>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</si>
  <si>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</si>
  <si>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</si>
  <si>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</si>
  <si>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</si>
  <si>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</si>
  <si>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</si>
  <si>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</si>
  <si>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</si>
  <si>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</si>
  <si>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</si>
  <si>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</si>
  <si>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</si>
  <si>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</si>
  <si>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</si>
  <si>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</si>
  <si>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</si>
  <si>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</si>
  <si>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</si>
  <si>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</si>
  <si>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</si>
  <si>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</si>
  <si>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</si>
  <si>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</si>
  <si>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</si>
  <si>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</si>
  <si>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</si>
  <si>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</si>
  <si>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</si>
  <si>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</si>
  <si>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</si>
  <si>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</si>
  <si>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</si>
  <si>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</si>
  <si>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</si>
  <si>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</si>
  <si>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</si>
  <si>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</si>
  <si>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</si>
  <si>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</si>
  <si>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</si>
  <si>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</si>
  <si>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</si>
  <si>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</si>
  <si>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</si>
  <si>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</si>
  <si>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</si>
  <si>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</si>
  <si>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</si>
  <si>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</si>
  <si>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</si>
  <si>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</si>
  <si>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</si>
  <si>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</si>
  <si>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</si>
  <si>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</si>
  <si>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</si>
  <si>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</si>
  <si>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</si>
  <si>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</si>
  <si>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</si>
  <si>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</si>
  <si>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</si>
  <si>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</si>
  <si>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</si>
  <si>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</si>
  <si>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</si>
  <si>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</si>
  <si>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</si>
  <si>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</si>
  <si>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</si>
  <si>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</si>
  <si>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</si>
  <si>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</si>
  <si>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</si>
  <si>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</si>
  <si>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</si>
  <si>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</si>
  <si>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</si>
  <si>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</si>
  <si>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</si>
  <si>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</si>
  <si>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</si>
  <si>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</si>
  <si>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</si>
  <si>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</si>
  <si>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</si>
  <si>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</si>
  <si>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</si>
  <si>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</si>
  <si>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</si>
  <si>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</si>
  <si>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</si>
  <si>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</si>
  <si>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</si>
  <si>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</si>
  <si>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</si>
  <si>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</si>
  <si>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</si>
  <si>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</si>
  <si>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</si>
  <si>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</si>
  <si>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</si>
  <si>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</si>
  <si>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</si>
  <si>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</si>
  <si>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</si>
  <si>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</si>
  <si>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</si>
  <si>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</si>
  <si>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</si>
  <si>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</si>
  <si>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</si>
  <si>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</si>
  <si>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</si>
  <si>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</si>
  <si>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</si>
  <si>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</si>
  <si>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</si>
  <si>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</si>
  <si>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</si>
  <si>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</si>
  <si>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</si>
  <si>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</si>
  <si>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</si>
  <si>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</si>
  <si>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</si>
  <si>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</si>
  <si>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</si>
  <si>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</si>
  <si>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</si>
  <si>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</si>
  <si>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</si>
  <si>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</si>
  <si>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</si>
  <si>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</si>
  <si>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</si>
  <si>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</si>
  <si>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</si>
  <si>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</si>
  <si>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</si>
  <si>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</si>
  <si>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</si>
  <si>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</si>
  <si>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</si>
  <si>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</si>
  <si>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</si>
  <si>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</si>
  <si>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</si>
  <si>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</si>
  <si>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</si>
  <si>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</si>
  <si>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</si>
  <si>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</si>
  <si>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</si>
  <si>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</si>
  <si>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</si>
  <si>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</si>
  <si>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</si>
  <si>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</si>
  <si>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</si>
  <si>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</si>
  <si>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</si>
  <si>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</si>
  <si>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</si>
  <si>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</si>
  <si>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</si>
  <si>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</si>
  <si>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</si>
  <si>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</si>
  <si>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</si>
  <si>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</si>
  <si>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</si>
  <si>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</si>
  <si>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</si>
  <si>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</si>
  <si>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</si>
  <si>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</si>
  <si>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</si>
  <si>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</si>
  <si>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</si>
  <si>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</si>
  <si>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</si>
  <si>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</si>
  <si>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</si>
  <si>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</si>
  <si>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</si>
  <si>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</si>
  <si>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</si>
  <si>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</si>
  <si>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</si>
  <si>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</si>
  <si>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</si>
  <si>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</si>
  <si>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</si>
  <si>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</si>
  <si>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</si>
  <si>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</si>
  <si>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</si>
  <si>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</si>
  <si>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</si>
  <si>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</si>
  <si>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</si>
  <si>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</si>
  <si>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</si>
  <si>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</si>
  <si>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</si>
  <si>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</si>
  <si>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</si>
  <si>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</si>
  <si>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</si>
  <si>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</si>
  <si>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</si>
  <si>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</si>
  <si>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</si>
  <si>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</si>
  <si>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</si>
  <si>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</si>
  <si>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</si>
  <si>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</si>
  <si>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</si>
  <si>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</si>
  <si>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</si>
  <si>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</si>
  <si>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</si>
  <si>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</si>
  <si>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</si>
  <si>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</si>
  <si>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</si>
  <si>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</si>
  <si>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</si>
  <si>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</si>
  <si>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</si>
  <si>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</si>
  <si>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</si>
  <si>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</si>
  <si>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</si>
  <si>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</si>
  <si>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</si>
  <si>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</si>
  <si>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</si>
  <si>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</si>
  <si>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</si>
  <si>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</si>
  <si>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</si>
  <si>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</si>
  <si>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</si>
  <si>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</si>
  <si>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</si>
  <si>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</si>
  <si>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</si>
  <si>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</si>
  <si>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</si>
  <si>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</si>
  <si>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</si>
  <si>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</si>
  <si>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</si>
  <si>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</si>
  <si>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</si>
  <si>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</si>
  <si>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</si>
  <si>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</si>
  <si>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</si>
  <si>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</si>
  <si>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</si>
  <si>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</si>
  <si>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</si>
  <si>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</si>
  <si>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</si>
  <si>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</si>
  <si>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</si>
  <si>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</si>
  <si>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</si>
  <si>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</si>
  <si>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</si>
  <si>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</si>
  <si>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</si>
  <si>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</si>
  <si>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</si>
  <si>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</si>
  <si>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</si>
  <si>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</si>
  <si>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</si>
  <si>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</si>
  <si>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</si>
  <si>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</si>
  <si>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</si>
  <si>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</si>
  <si>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</si>
  <si>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</si>
  <si>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</si>
  <si>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</si>
  <si>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</si>
  <si>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</si>
  <si>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</si>
  <si>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</si>
  <si>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</si>
  <si>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</si>
  <si>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</si>
  <si>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</si>
  <si>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</si>
  <si>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</si>
  <si>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</si>
  <si>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</si>
  <si>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</si>
  <si>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</si>
  <si>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</si>
  <si>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</si>
  <si>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</si>
  <si>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</si>
  <si>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</si>
  <si>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</si>
  <si>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</si>
  <si>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</si>
  <si>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</si>
  <si>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</si>
  <si>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</si>
  <si>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</si>
  <si>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</si>
  <si>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</si>
  <si>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</si>
  <si>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</si>
  <si>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</si>
  <si>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</si>
  <si>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</si>
  <si>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</si>
  <si>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</si>
  <si>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</si>
  <si>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</si>
  <si>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</si>
  <si>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</si>
  <si>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</si>
  <si>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</si>
  <si>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</si>
  <si>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</si>
  <si>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</si>
  <si>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</si>
  <si>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</si>
  <si>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</si>
  <si>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</si>
  <si>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</si>
  <si>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</si>
  <si>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</si>
  <si>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</si>
  <si>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</si>
  <si>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</si>
  <si>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</si>
  <si>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</si>
  <si>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</si>
  <si>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</si>
  <si>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</si>
  <si>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</si>
  <si>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</si>
  <si>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</si>
  <si>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</si>
  <si>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</si>
  <si>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</si>
  <si>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</si>
  <si>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</si>
  <si>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</si>
  <si>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</si>
  <si>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</si>
  <si>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</si>
  <si>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</si>
  <si>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</si>
  <si>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</si>
  <si>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</si>
  <si>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</si>
  <si>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</si>
  <si>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</si>
  <si>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</si>
  <si>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</si>
  <si>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</si>
  <si>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</si>
  <si>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</si>
  <si>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</si>
  <si>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</si>
  <si>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</si>
  <si>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</si>
  <si>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</si>
  <si>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</si>
  <si>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</si>
  <si>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</si>
  <si>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</si>
  <si>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</si>
  <si>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</si>
  <si>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</si>
  <si>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</si>
  <si>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</si>
  <si>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</si>
  <si>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</si>
  <si>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</si>
  <si>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</si>
  <si>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</si>
  <si>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</si>
  <si>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</si>
  <si>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</si>
  <si>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</si>
  <si>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</si>
  <si>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</si>
  <si>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</si>
  <si>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</si>
  <si>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</si>
  <si>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</si>
  <si>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</si>
  <si>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</si>
  <si>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</si>
  <si>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</si>
  <si>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</si>
  <si>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</si>
  <si>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</si>
  <si>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</si>
  <si>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</si>
  <si>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</si>
  <si>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</si>
  <si>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</si>
  <si>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</si>
  <si>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</si>
  <si>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</si>
  <si>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</si>
  <si>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</si>
  <si>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</si>
  <si>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</si>
  <si>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</si>
  <si>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</si>
  <si>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</si>
  <si>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</si>
  <si>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</si>
  <si>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</si>
  <si>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</si>
  <si>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</si>
  <si>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</si>
  <si>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</si>
  <si>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</si>
  <si>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</si>
  <si>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</si>
  <si>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</si>
  <si>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</si>
  <si>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</si>
  <si>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</si>
  <si>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</si>
  <si>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</si>
  <si>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</si>
  <si>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</si>
  <si>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</si>
  <si>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</si>
  <si>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</si>
  <si>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</si>
  <si>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</si>
  <si>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</si>
  <si>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</si>
  <si>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</si>
  <si>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</si>
  <si>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</si>
  <si>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</si>
  <si>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</si>
  <si>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</si>
  <si>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</si>
  <si>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</si>
  <si>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</si>
  <si>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</si>
  <si>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</si>
  <si>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</si>
  <si>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</si>
  <si>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</si>
  <si>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</si>
  <si>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</si>
  <si>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</si>
  <si>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</si>
  <si>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</si>
  <si>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</si>
  <si>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</si>
  <si>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</si>
  <si>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</si>
  <si>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</si>
  <si>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</si>
  <si>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</si>
  <si>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</si>
  <si>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</si>
  <si>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</si>
  <si>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</si>
  <si>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</si>
  <si>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</si>
  <si>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</si>
  <si>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</si>
  <si>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</si>
  <si>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</si>
  <si>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</si>
  <si>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</si>
  <si>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</si>
  <si>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</si>
  <si>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</si>
  <si>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</si>
  <si>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</si>
  <si>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</si>
  <si>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</si>
  <si>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</si>
  <si>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</si>
  <si>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</si>
  <si>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</si>
  <si>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</si>
  <si>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</si>
  <si>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</si>
  <si>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</si>
  <si>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</si>
  <si>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</si>
  <si>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</si>
  <si>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</si>
  <si>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</si>
  <si>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</si>
  <si>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</si>
  <si>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</si>
  <si>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</si>
  <si>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</si>
  <si>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</si>
  <si>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</si>
  <si>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</si>
  <si>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</si>
  <si>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</si>
  <si>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</si>
  <si>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</si>
  <si>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</si>
  <si>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</si>
  <si>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</si>
  <si>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</si>
  <si>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</si>
  <si>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</si>
  <si>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</si>
  <si>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</si>
  <si>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</si>
  <si>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</si>
  <si>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</si>
  <si>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</si>
  <si>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</si>
  <si>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</si>
  <si>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</si>
  <si>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</si>
  <si>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</si>
  <si>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</si>
  <si>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</si>
  <si>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</si>
  <si>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</si>
  <si>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</si>
  <si>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</si>
  <si>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</si>
  <si>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</si>
  <si>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</si>
  <si>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</si>
  <si>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</si>
  <si>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</si>
  <si>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</si>
  <si>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</si>
  <si>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</si>
  <si>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</si>
  <si>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</si>
  <si>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</si>
  <si>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</si>
  <si>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</si>
  <si>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</si>
  <si>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</si>
  <si>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</si>
  <si>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</si>
  <si>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</si>
  <si>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</si>
  <si>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</si>
  <si>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</si>
  <si>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</si>
  <si>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</si>
  <si>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</si>
  <si>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</si>
  <si>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</si>
  <si>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</si>
  <si>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</si>
  <si>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</si>
  <si>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</si>
  <si>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</si>
  <si>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</si>
  <si>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</si>
  <si>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</si>
  <si>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</si>
  <si>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</si>
  <si>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</si>
  <si>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</si>
  <si>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</si>
  <si>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</si>
  <si>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</si>
  <si>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</si>
  <si>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</si>
  <si>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</si>
  <si>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</si>
  <si>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</si>
  <si>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</si>
  <si>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</si>
  <si>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</si>
  <si>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</si>
  <si>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</si>
  <si>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</si>
  <si>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</si>
  <si>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</si>
  <si>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</si>
  <si>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</si>
  <si>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</si>
  <si>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</si>
  <si>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</si>
  <si>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</si>
  <si>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</si>
  <si>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</si>
  <si>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</si>
  <si>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</si>
  <si>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</si>
  <si>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</si>
  <si>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</si>
  <si>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</si>
  <si>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</si>
  <si>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</si>
  <si>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</si>
  <si>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</si>
  <si>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</si>
  <si>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</si>
  <si>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</si>
  <si>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</si>
  <si>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</si>
  <si>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</si>
  <si>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</si>
  <si>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</si>
  <si>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</si>
  <si>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</si>
  <si>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</si>
  <si>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</si>
  <si>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</si>
  <si>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</si>
  <si>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</si>
  <si>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</si>
  <si>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</si>
  <si>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</si>
  <si>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</si>
  <si>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</si>
  <si>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</si>
  <si>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</si>
  <si>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</si>
  <si>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</si>
  <si>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</si>
  <si>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</si>
  <si>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</si>
  <si>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</si>
  <si>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</si>
  <si>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</si>
  <si>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</si>
  <si>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</si>
  <si>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</si>
  <si>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</si>
  <si>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</si>
  <si>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</si>
  <si>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</si>
  <si>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</si>
  <si>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</si>
  <si>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</si>
  <si>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</si>
  <si>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</si>
  <si>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</si>
  <si>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</si>
  <si>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</si>
  <si>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</si>
  <si>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</si>
  <si>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</si>
  <si>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</si>
  <si>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</si>
  <si>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</si>
  <si>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</si>
  <si>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</si>
  <si>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</si>
  <si>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</si>
  <si>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</si>
  <si>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</si>
  <si>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</si>
  <si>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</si>
  <si>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</si>
  <si>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</si>
  <si>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</si>
  <si>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</si>
  <si>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</si>
  <si>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</si>
  <si>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</si>
  <si>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</si>
  <si>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</si>
  <si>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</si>
  <si>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</si>
  <si>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</si>
  <si>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</si>
  <si>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</si>
  <si>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</si>
  <si>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</si>
  <si>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</si>
  <si>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</si>
  <si>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</si>
  <si>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</si>
  <si>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</si>
  <si>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</si>
  <si>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</si>
  <si>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</si>
  <si>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</si>
  <si>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</si>
  <si>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</si>
  <si>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</si>
  <si>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</si>
  <si>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</si>
  <si>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</si>
  <si>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</si>
  <si>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</si>
  <si>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</si>
  <si>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</si>
  <si>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</si>
  <si>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</si>
  <si>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</si>
  <si>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</si>
  <si>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</si>
  <si>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</si>
  <si>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</si>
  <si>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</si>
  <si>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</si>
  <si>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</si>
  <si>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</si>
  <si>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</si>
  <si>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</si>
  <si>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</si>
  <si>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</si>
  <si>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</si>
  <si>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</si>
  <si>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</si>
  <si>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</si>
  <si>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</si>
  <si>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</si>
  <si>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</si>
  <si>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</si>
  <si>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</si>
  <si>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</si>
  <si>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</si>
  <si>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</si>
  <si>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</si>
  <si>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</si>
  <si>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</si>
  <si>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</si>
  <si>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</si>
  <si>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</si>
  <si>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</si>
  <si>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</si>
  <si>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</si>
  <si>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</si>
  <si>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</si>
  <si>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</si>
  <si>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</si>
  <si>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</si>
  <si>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</si>
  <si>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</si>
  <si>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</si>
  <si>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</si>
  <si>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</si>
  <si>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</si>
  <si>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</si>
  <si>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</si>
  <si>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</si>
  <si>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</si>
  <si>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</si>
  <si>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</si>
  <si>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</si>
  <si>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</si>
  <si>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</si>
  <si>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</si>
  <si>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</si>
  <si>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</si>
  <si>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</si>
  <si>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</si>
  <si>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</si>
  <si>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</si>
  <si>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</si>
  <si>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</si>
  <si>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</si>
  <si>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</si>
  <si>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</si>
  <si>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</si>
  <si>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</si>
  <si>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</si>
  <si>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</si>
  <si>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</si>
  <si>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</si>
  <si>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</si>
  <si>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</si>
  <si>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</si>
  <si>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</si>
  <si>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</si>
  <si>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</si>
  <si>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</si>
  <si>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</si>
  <si>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</si>
  <si>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</si>
  <si>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</si>
  <si>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</si>
  <si>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</si>
  <si>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</si>
  <si>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</si>
  <si>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</si>
  <si>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</si>
  <si>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</si>
  <si>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</si>
  <si>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</si>
  <si>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</si>
  <si>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</si>
  <si>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</si>
  <si>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</si>
  <si>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</si>
  <si>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</si>
  <si>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</si>
  <si>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</si>
  <si>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</si>
  <si>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</si>
  <si>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</si>
  <si>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</si>
  <si>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</si>
  <si>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</si>
  <si>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</si>
  <si>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</si>
  <si>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</si>
  <si>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</si>
  <si>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</si>
  <si>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</si>
  <si>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</si>
  <si>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</si>
  <si>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</si>
  <si>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</si>
  <si>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</si>
  <si>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</si>
  <si>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</si>
  <si>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</si>
  <si>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</si>
  <si>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</si>
  <si>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</si>
  <si>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</si>
  <si>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</si>
  <si>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</si>
  <si>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</si>
  <si>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</si>
  <si>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</si>
  <si>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</si>
  <si>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</si>
  <si>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</si>
  <si>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</si>
  <si>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</si>
  <si>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</si>
  <si>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</si>
  <si>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</si>
  <si>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</si>
  <si>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</si>
  <si>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</si>
  <si>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</si>
  <si>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</si>
  <si>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</si>
  <si>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</si>
  <si>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</si>
  <si>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</si>
  <si>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</si>
  <si>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</si>
  <si>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</si>
  <si>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</si>
  <si>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</si>
  <si>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</si>
  <si>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</si>
  <si>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</si>
  <si>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</si>
  <si>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</si>
  <si>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</si>
  <si>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</si>
  <si>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</si>
  <si>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</si>
  <si>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</si>
  <si>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</si>
  <si>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</si>
  <si>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</si>
  <si>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</si>
  <si>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</si>
  <si>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</si>
  <si>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</si>
  <si>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</si>
  <si>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</si>
  <si>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</si>
  <si>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</si>
  <si>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</si>
  <si>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</si>
  <si>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</si>
  <si>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</si>
  <si>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</si>
  <si>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</si>
  <si>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</si>
  <si>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</si>
  <si>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</si>
  <si>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</si>
  <si>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</si>
  <si>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</si>
  <si>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</si>
  <si>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</si>
  <si>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</si>
  <si>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</si>
  <si>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</si>
  <si>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</si>
  <si>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</si>
  <si>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</si>
  <si>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</si>
  <si>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</si>
  <si>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</si>
  <si>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</si>
  <si>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</si>
  <si>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</si>
  <si>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</si>
  <si>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</si>
  <si>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</si>
  <si>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</si>
  <si>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</si>
  <si>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</si>
  <si>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</si>
  <si>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</si>
  <si>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</si>
  <si>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</si>
  <si>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</si>
  <si>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</si>
  <si>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</si>
  <si>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</si>
  <si>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</si>
  <si>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</si>
  <si>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</si>
  <si>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</si>
  <si>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</si>
  <si>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</si>
  <si>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</si>
  <si>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</si>
  <si>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</si>
  <si>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</si>
  <si>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</si>
  <si>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</si>
  <si>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</si>
  <si>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</si>
  <si>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</si>
  <si>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</si>
  <si>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</si>
  <si>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</si>
  <si>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</si>
  <si>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</si>
  <si>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</si>
  <si>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</si>
  <si>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</si>
  <si>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</si>
  <si>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</si>
  <si>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</si>
  <si>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</si>
  <si>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</si>
  <si>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</si>
  <si>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</si>
  <si>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</si>
  <si>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</si>
  <si>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</si>
  <si>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</si>
  <si>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</si>
  <si>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</si>
  <si>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</si>
  <si>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</si>
  <si>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</si>
  <si>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</si>
  <si>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</si>
  <si>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</si>
  <si>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</si>
  <si>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</si>
  <si>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</si>
  <si>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</si>
  <si>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</si>
  <si>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</si>
  <si>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</si>
  <si>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</si>
  <si>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</si>
  <si>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</si>
  <si>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</si>
  <si>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</si>
  <si>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</si>
  <si>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</si>
  <si>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</si>
  <si>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</si>
  <si>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</si>
  <si>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</si>
  <si>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</si>
  <si>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</si>
  <si>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</si>
  <si>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</si>
  <si>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</si>
  <si>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</si>
  <si>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</si>
  <si>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</si>
  <si>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</si>
  <si>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</si>
  <si>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</si>
  <si>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</si>
  <si>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</si>
  <si>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</si>
  <si>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</si>
  <si>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</si>
  <si>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</si>
  <si>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</si>
  <si>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</si>
  <si>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</si>
  <si>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</si>
  <si>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</si>
  <si>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</si>
  <si>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</si>
  <si>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</si>
  <si>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</si>
  <si>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</si>
  <si>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</si>
  <si>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</si>
  <si>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</si>
  <si>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</si>
  <si>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</si>
  <si>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</si>
  <si>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</si>
  <si>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</si>
  <si>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</si>
  <si>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</si>
  <si>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</si>
  <si>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</si>
  <si>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</si>
  <si>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</si>
  <si>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</si>
  <si>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</si>
  <si>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</si>
  <si>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</si>
  <si>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</si>
  <si>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</si>
  <si>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</si>
  <si>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</si>
  <si>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</si>
  <si>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</si>
  <si>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</si>
  <si>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</si>
  <si>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</si>
  <si>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</si>
  <si>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</si>
  <si>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</si>
  <si>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</si>
  <si>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</si>
  <si>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</si>
  <si>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</si>
  <si>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</si>
  <si>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</si>
  <si>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</si>
  <si>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</si>
  <si>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</si>
  <si>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</si>
  <si>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</si>
  <si>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</si>
  <si>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</si>
  <si>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</si>
  <si>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</si>
  <si>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</si>
  <si>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</si>
  <si>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</si>
  <si>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</si>
  <si>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</si>
  <si>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</si>
  <si>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</si>
  <si>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</si>
  <si>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</si>
  <si>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</si>
  <si>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</si>
  <si>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</si>
  <si>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</si>
  <si>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</si>
  <si>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</si>
  <si>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</si>
  <si>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</si>
  <si>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</si>
  <si>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</si>
  <si>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</si>
  <si>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</si>
  <si>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</si>
  <si>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</si>
  <si>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</si>
  <si>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</si>
  <si>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</si>
  <si>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</si>
  <si>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</si>
  <si>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</si>
  <si>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</si>
  <si>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</si>
  <si>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</si>
  <si>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</si>
  <si>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</si>
  <si>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</si>
  <si>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</si>
  <si>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</si>
  <si>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</si>
  <si>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</si>
  <si>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</si>
  <si>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</si>
  <si>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</si>
  <si>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</si>
  <si>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</si>
  <si>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</si>
  <si>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</si>
  <si>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</si>
  <si>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</si>
  <si>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</si>
  <si>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</si>
  <si>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</si>
  <si>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</si>
  <si>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</si>
  <si>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</si>
  <si>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</si>
  <si>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</si>
  <si>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</si>
  <si>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</si>
  <si>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</si>
  <si>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</si>
  <si>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</si>
  <si>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</si>
  <si>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</si>
  <si>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</si>
  <si>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</si>
  <si>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</si>
  <si>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</si>
  <si>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</si>
  <si>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</si>
  <si>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</si>
  <si>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</si>
  <si>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</si>
  <si>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</si>
  <si>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</si>
  <si>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</si>
  <si>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</si>
  <si>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</si>
  <si>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</si>
  <si>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</si>
  <si>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</si>
  <si>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</si>
  <si>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</si>
  <si>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</si>
  <si>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</si>
  <si>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</si>
  <si>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</si>
  <si>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</si>
  <si>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</si>
  <si>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</si>
  <si>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</si>
  <si>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</si>
  <si>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</si>
  <si>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</si>
  <si>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</si>
  <si>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</si>
  <si>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</si>
  <si>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</si>
  <si>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</si>
  <si>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</si>
  <si>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</si>
  <si>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</si>
  <si>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</si>
  <si>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</si>
  <si>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</si>
  <si>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</si>
  <si>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</si>
  <si>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</si>
  <si>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</si>
  <si>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</si>
  <si>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</si>
  <si>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</si>
  <si>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</si>
  <si>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</si>
  <si>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</si>
  <si>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</si>
  <si>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</si>
  <si>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</si>
  <si>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</si>
  <si>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</si>
  <si>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</si>
  <si>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</si>
  <si>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</si>
  <si>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</si>
  <si>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</si>
  <si>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</si>
  <si>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</si>
  <si>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</si>
  <si>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</si>
  <si>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</si>
  <si>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</si>
  <si>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</si>
  <si>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</si>
  <si>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</si>
  <si>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</si>
  <si>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</si>
  <si>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</si>
  <si>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</si>
  <si>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</si>
  <si>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</si>
  <si>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</si>
  <si>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</si>
  <si>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</si>
  <si>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</si>
  <si>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</si>
  <si>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</si>
  <si>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</si>
  <si>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</si>
  <si>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</si>
  <si>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</si>
  <si>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</si>
  <si>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</si>
  <si>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</si>
  <si>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</si>
  <si>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</si>
  <si>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</si>
  <si>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</si>
  <si>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</si>
  <si>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</si>
  <si>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</si>
  <si>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</si>
  <si>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</si>
  <si>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</si>
  <si>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</si>
  <si>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</si>
  <si>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</si>
  <si>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</si>
  <si>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</si>
  <si>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</si>
  <si>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</si>
  <si>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</si>
  <si>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</si>
  <si>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</si>
  <si>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</si>
  <si>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</si>
  <si>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</si>
  <si>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</si>
  <si>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</si>
  <si>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</si>
  <si>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</si>
  <si>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</si>
  <si>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</si>
  <si>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</si>
  <si>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</si>
  <si>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</si>
  <si>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</si>
  <si>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</si>
  <si>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</si>
  <si>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</si>
  <si>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</si>
  <si>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</si>
  <si>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</si>
  <si>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</si>
  <si>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</si>
  <si>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</si>
  <si>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</si>
  <si>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</si>
  <si>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</si>
  <si>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</si>
  <si>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</si>
  <si>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</si>
  <si>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</si>
  <si>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</si>
  <si>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</si>
  <si>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</si>
  <si>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</si>
  <si>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</si>
  <si>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</si>
  <si>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</si>
  <si>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</si>
  <si>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</si>
  <si>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</si>
  <si>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</si>
  <si>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</si>
  <si>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</si>
  <si>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</si>
  <si>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</si>
  <si>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</si>
  <si>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</si>
  <si>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</si>
  <si>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</si>
  <si>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</si>
  <si>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</si>
  <si>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</si>
  <si>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</si>
  <si>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</si>
  <si>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</si>
  <si>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</si>
  <si>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</si>
  <si>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</si>
  <si>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</si>
  <si>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</si>
  <si>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</si>
  <si>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</si>
  <si>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</si>
  <si>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</si>
  <si>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</si>
  <si>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</si>
  <si>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</si>
  <si>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</si>
  <si>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</si>
  <si>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</si>
  <si>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</si>
  <si>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</si>
  <si>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</si>
  <si>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</si>
  <si>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</si>
  <si>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</si>
  <si>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</si>
  <si>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</si>
  <si>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</si>
  <si>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</si>
  <si>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</si>
  <si>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</si>
  <si>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</si>
  <si>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</si>
  <si>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</si>
  <si>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</si>
  <si>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</si>
  <si>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</si>
  <si>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</si>
  <si>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</si>
  <si>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</si>
  <si>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</si>
  <si>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</si>
  <si>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</si>
  <si>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</si>
  <si>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</si>
  <si>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</si>
  <si>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</si>
  <si>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</si>
  <si>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</si>
  <si>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</si>
  <si>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</si>
  <si>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</si>
  <si>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</si>
  <si>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</si>
  <si>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</si>
  <si>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</si>
  <si>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</si>
  <si>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</si>
  <si>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</si>
  <si>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</si>
  <si>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</si>
  <si>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</si>
  <si>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</si>
  <si>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</si>
  <si>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</si>
  <si>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</si>
  <si>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</si>
  <si>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</si>
  <si>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</si>
  <si>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</si>
  <si>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</si>
  <si>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</si>
  <si>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</si>
  <si>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</si>
  <si>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</si>
  <si>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</si>
  <si>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</si>
  <si>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</si>
  <si>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</si>
  <si>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</si>
  <si>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</si>
  <si>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</si>
  <si>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</si>
  <si>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</si>
  <si>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</si>
  <si>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</si>
  <si>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</si>
  <si>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</si>
  <si>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</si>
  <si>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</si>
  <si>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</si>
  <si>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</si>
  <si>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</si>
  <si>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</si>
  <si>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</si>
  <si>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</si>
  <si>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</si>
  <si>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</si>
  <si>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</si>
  <si>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</si>
  <si>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</si>
  <si>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</si>
  <si>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</si>
  <si>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</si>
  <si>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</si>
  <si>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</si>
  <si>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</si>
  <si>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</si>
  <si>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</si>
  <si>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</si>
  <si>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</si>
  <si>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</si>
  <si>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</si>
  <si>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</si>
  <si>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</si>
  <si>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</si>
  <si>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</si>
  <si>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</si>
  <si>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</si>
  <si>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</si>
  <si>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</si>
  <si>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</si>
  <si>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</si>
  <si>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</si>
  <si>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</si>
  <si>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</si>
  <si>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</si>
  <si>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</si>
  <si>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</si>
  <si>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</si>
  <si>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</si>
  <si>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</si>
  <si>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</si>
  <si>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</si>
  <si>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</si>
  <si>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</si>
  <si>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</si>
  <si>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</si>
  <si>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</si>
  <si>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</si>
  <si>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</si>
  <si>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</si>
  <si>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</si>
  <si>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</si>
  <si>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</si>
  <si>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</si>
  <si>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</si>
  <si>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</si>
  <si>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</si>
  <si>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</si>
  <si>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</si>
  <si>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</si>
  <si>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</si>
  <si>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</si>
  <si>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</si>
  <si>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</si>
  <si>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</si>
  <si>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</si>
  <si>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</si>
  <si>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</si>
  <si>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</si>
  <si>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</si>
  <si>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</si>
  <si>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</si>
  <si>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</si>
  <si>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</si>
  <si>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</si>
  <si>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</si>
  <si>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</si>
  <si>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</si>
  <si>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</si>
  <si>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</si>
  <si>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</si>
  <si>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</si>
  <si>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</si>
  <si>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</si>
  <si>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</si>
  <si>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</si>
  <si>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</si>
  <si>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</si>
  <si>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</si>
  <si>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</si>
  <si>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</si>
  <si>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</si>
  <si>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</si>
  <si>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</si>
  <si>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</si>
  <si>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</si>
  <si>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</si>
  <si>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</si>
  <si>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</si>
  <si>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</si>
  <si>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</si>
  <si>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</si>
  <si>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</si>
  <si>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</si>
  <si>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</si>
  <si>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</si>
  <si>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</si>
  <si>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</si>
  <si>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</si>
  <si>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</si>
  <si>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</si>
  <si>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</si>
  <si>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</si>
  <si>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</si>
  <si>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</si>
  <si>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</si>
  <si>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</si>
  <si>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</si>
  <si>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</si>
  <si>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</si>
  <si>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</si>
  <si>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</si>
  <si>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</si>
  <si>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</si>
  <si>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</si>
  <si>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</si>
  <si>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</si>
  <si>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</si>
  <si>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</si>
  <si>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</si>
  <si>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</si>
  <si>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</si>
  <si>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</si>
  <si>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</si>
  <si>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</si>
  <si>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</si>
  <si>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</si>
  <si>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</si>
  <si>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</si>
  <si>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</si>
  <si>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</si>
  <si>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</si>
  <si>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</si>
  <si>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</si>
  <si>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</si>
  <si>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</si>
  <si>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</si>
  <si>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</si>
  <si>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</si>
  <si>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</si>
  <si>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</si>
  <si>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</si>
  <si>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</si>
  <si>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</si>
  <si>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</si>
  <si>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</si>
  <si>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</si>
  <si>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</si>
  <si>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</si>
  <si>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</si>
  <si>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</si>
  <si>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</si>
  <si>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</si>
  <si>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</si>
  <si>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</si>
  <si>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</si>
  <si>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</si>
  <si>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</si>
  <si>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</si>
  <si>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</si>
  <si>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</si>
  <si>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</si>
  <si>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</si>
  <si>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</si>
  <si>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</si>
  <si>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</si>
  <si>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</si>
  <si>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</si>
  <si>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</si>
  <si>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</si>
  <si>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</si>
  <si>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</si>
  <si>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</si>
  <si>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</si>
  <si>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</si>
  <si>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</si>
  <si>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</si>
  <si>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</si>
  <si>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</si>
  <si>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</si>
  <si>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</si>
  <si>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</si>
  <si>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</si>
  <si>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</si>
  <si>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</si>
  <si>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</si>
  <si>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</si>
  <si>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</si>
  <si>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</si>
  <si>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</si>
  <si>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</si>
  <si>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</si>
  <si>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</si>
  <si>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</si>
  <si>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</si>
  <si>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</si>
  <si>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</si>
  <si>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</si>
  <si>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</si>
  <si>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</si>
  <si>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</si>
  <si>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</si>
  <si>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</si>
  <si>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</si>
  <si>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</si>
  <si>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</si>
  <si>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</si>
  <si>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</si>
  <si>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</si>
  <si>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</si>
  <si>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</si>
  <si>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</si>
  <si>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</si>
  <si>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</si>
  <si>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</si>
  <si>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</si>
  <si>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</si>
  <si>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</si>
  <si>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</si>
  <si>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</si>
  <si>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</si>
  <si>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</si>
  <si>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</si>
  <si>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</si>
  <si>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</si>
  <si>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</si>
  <si>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</si>
  <si>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</si>
  <si>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</si>
  <si>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</si>
  <si>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</si>
  <si>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</si>
  <si>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</si>
  <si>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</si>
  <si>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</si>
  <si>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</si>
  <si>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</si>
  <si>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</si>
  <si>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</si>
  <si>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</si>
  <si>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</si>
  <si>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</si>
  <si>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</si>
  <si>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</si>
  <si>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</si>
  <si>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</si>
  <si>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</si>
  <si>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</si>
  <si>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</si>
  <si>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</si>
  <si>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</si>
  <si>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</si>
  <si>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</si>
  <si>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</si>
  <si>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</si>
  <si>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</si>
  <si>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</si>
  <si>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</si>
  <si>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</si>
  <si>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</si>
  <si>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</si>
  <si>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</si>
  <si>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</si>
  <si>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</si>
  <si>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</si>
  <si>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</si>
  <si>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</si>
  <si>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</si>
  <si>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</si>
  <si>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</si>
  <si>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</si>
  <si>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</si>
  <si>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</si>
  <si>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</si>
  <si>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</si>
  <si>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</si>
  <si>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</si>
  <si>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</si>
  <si>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</si>
  <si>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</si>
  <si>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</si>
  <si>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</si>
  <si>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</si>
  <si>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</si>
  <si>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</si>
  <si>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</si>
  <si>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</si>
  <si>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</si>
  <si>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</si>
  <si>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</si>
  <si>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</si>
  <si>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</si>
  <si>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</si>
  <si>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</si>
  <si>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</si>
  <si>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</si>
  <si>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</si>
  <si>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</si>
  <si>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</si>
  <si>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</si>
  <si>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</si>
  <si>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</si>
  <si>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</si>
  <si>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</si>
  <si>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</si>
  <si>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</si>
  <si>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</si>
  <si>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</si>
  <si>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</si>
  <si>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</si>
  <si>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</si>
  <si>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</si>
  <si>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</si>
  <si>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</si>
  <si>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</si>
  <si>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</si>
  <si>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</si>
  <si>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</si>
  <si>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</si>
  <si>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</si>
  <si>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</si>
  <si>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</si>
  <si>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</si>
  <si>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</si>
  <si>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</si>
  <si>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</si>
  <si>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</si>
  <si>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</si>
  <si>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</si>
  <si>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</si>
  <si>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</si>
  <si>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</si>
  <si>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</si>
  <si>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</si>
  <si>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</si>
  <si>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</si>
  <si>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</si>
  <si>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</si>
  <si>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</si>
  <si>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</si>
  <si>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</si>
  <si>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</si>
  <si>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</si>
  <si>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</si>
  <si>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</si>
  <si>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</si>
  <si>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</si>
  <si>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</si>
  <si>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</si>
  <si>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</si>
  <si>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</si>
  <si>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</si>
  <si>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</si>
  <si>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</si>
  <si>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</si>
  <si>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</si>
  <si>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</si>
  <si>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</si>
  <si>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</si>
  <si>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</si>
  <si>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</si>
  <si>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</si>
  <si>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</si>
  <si>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</si>
  <si>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</si>
  <si>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</si>
  <si>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</si>
  <si>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</si>
  <si>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</si>
  <si>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</si>
  <si>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</si>
  <si>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</si>
  <si>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</si>
  <si>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</si>
  <si>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</si>
  <si>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</si>
  <si>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</si>
  <si>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</si>
  <si>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</si>
  <si>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</si>
  <si>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</si>
  <si>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</si>
  <si>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</si>
  <si>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</si>
  <si>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</si>
  <si>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</si>
  <si>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</si>
  <si>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</si>
  <si>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</si>
  <si>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</si>
  <si>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</si>
  <si>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</si>
  <si>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</si>
  <si>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</si>
  <si>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</si>
  <si>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</si>
  <si>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</si>
  <si>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</si>
  <si>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</si>
  <si>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</si>
  <si>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</si>
  <si>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</si>
  <si>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</si>
  <si>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</si>
  <si>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</si>
  <si>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</si>
  <si>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</si>
  <si>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</si>
  <si>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</si>
  <si>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</si>
  <si>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</si>
  <si>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</si>
  <si>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</si>
  <si>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</si>
  <si>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</si>
  <si>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</si>
  <si>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</si>
  <si>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</si>
  <si>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</si>
  <si>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</si>
  <si>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</si>
  <si>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</si>
  <si>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</si>
  <si>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</si>
  <si>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</si>
  <si>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</si>
  <si>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</si>
  <si>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</si>
  <si>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</si>
  <si>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</si>
  <si>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</si>
  <si>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</si>
  <si>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</si>
  <si>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</si>
  <si>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</si>
  <si>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</si>
  <si>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</si>
  <si>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</si>
  <si>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</si>
  <si>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</si>
  <si>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</si>
  <si>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</si>
  <si>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</si>
  <si>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</si>
  <si>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</si>
  <si>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</si>
  <si>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</si>
  <si>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</si>
  <si>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</si>
  <si>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</si>
  <si>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</si>
  <si>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</si>
  <si>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</si>
  <si>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</si>
  <si>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</si>
  <si>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</si>
  <si>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</si>
  <si>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</si>
  <si>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</si>
  <si>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</si>
  <si>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</si>
  <si>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</si>
  <si>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</si>
  <si>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</si>
  <si>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</si>
  <si>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</si>
  <si>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</si>
  <si>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</si>
  <si>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</si>
  <si>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</si>
  <si>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</si>
  <si>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</si>
  <si>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</si>
  <si>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</si>
  <si>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</si>
  <si>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</si>
  <si>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</si>
  <si>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</si>
  <si>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</si>
  <si>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</si>
  <si>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</si>
  <si>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</si>
  <si>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</si>
  <si>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</si>
  <si>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</si>
  <si>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</si>
  <si>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</si>
  <si>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</si>
  <si>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</si>
  <si>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</si>
  <si>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</si>
  <si>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</si>
  <si>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</si>
  <si>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</si>
  <si>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</si>
  <si>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</si>
  <si>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</si>
  <si>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</si>
  <si>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</si>
  <si>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</si>
  <si>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</si>
  <si>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</si>
  <si>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</si>
  <si>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</si>
  <si>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</si>
  <si>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</si>
  <si>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</si>
  <si>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</si>
  <si>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</si>
  <si>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</si>
  <si>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</si>
  <si>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</si>
  <si>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</si>
  <si>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</si>
  <si>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</si>
  <si>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</si>
  <si>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</si>
  <si>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</si>
  <si>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</si>
  <si>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</si>
  <si>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</si>
  <si>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</si>
  <si>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</si>
  <si>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</si>
  <si>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</si>
  <si>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</si>
  <si>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</si>
  <si>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</si>
  <si>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</si>
  <si>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</si>
  <si>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</si>
  <si>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</si>
  <si>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</si>
  <si>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</si>
  <si>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</si>
  <si>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</si>
  <si>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</si>
  <si>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</si>
  <si>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</si>
  <si>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</si>
  <si>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</si>
  <si>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</si>
  <si>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</si>
  <si>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</si>
  <si>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</si>
  <si>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</si>
  <si>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</si>
  <si>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</si>
  <si>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</si>
  <si>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</si>
  <si>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</si>
  <si>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</si>
  <si>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</si>
  <si>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</si>
  <si>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</si>
  <si>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</si>
  <si>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</si>
  <si>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</si>
  <si>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</si>
  <si>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</si>
  <si>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</si>
  <si>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</si>
  <si>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</si>
  <si>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</si>
  <si>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</si>
  <si>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</si>
  <si>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</si>
  <si>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</si>
  <si>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</si>
  <si>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</si>
  <si>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</si>
  <si>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</si>
  <si>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</si>
  <si>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</si>
  <si>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</si>
  <si>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</si>
  <si>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</si>
  <si>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</si>
  <si>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</si>
  <si>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</si>
  <si>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</si>
  <si>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</si>
  <si>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</si>
  <si>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</si>
  <si>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</si>
  <si>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</si>
  <si>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</si>
  <si>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</si>
  <si>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</si>
  <si>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</si>
  <si>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</si>
  <si>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</si>
  <si>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</si>
  <si>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</si>
  <si>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</si>
  <si>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</si>
  <si>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</si>
  <si>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</si>
  <si>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</si>
  <si>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</si>
  <si>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</si>
  <si>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</si>
  <si>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</si>
  <si>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</si>
  <si>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</si>
  <si>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</si>
  <si>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</si>
  <si>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</si>
  <si>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</si>
  <si>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</si>
  <si>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</si>
  <si>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</si>
  <si>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</si>
  <si>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</si>
  <si>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</si>
  <si>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</si>
  <si>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</si>
  <si>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</si>
  <si>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</si>
  <si>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</si>
  <si>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</si>
  <si>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</si>
  <si>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</si>
  <si>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</si>
  <si>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</si>
  <si>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</si>
  <si>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</si>
  <si>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</si>
  <si>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</si>
  <si>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</si>
  <si>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</si>
  <si>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</si>
  <si>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</si>
  <si>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</si>
  <si>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</si>
  <si>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</si>
  <si>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</si>
  <si>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</si>
  <si>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</si>
  <si>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</si>
  <si>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</si>
  <si>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</si>
  <si>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</si>
  <si>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</si>
  <si>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</si>
  <si>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</si>
  <si>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</si>
  <si>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</si>
  <si>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</si>
  <si>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</si>
  <si>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</si>
  <si>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</si>
  <si>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</si>
  <si>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</si>
  <si>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</si>
  <si>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</si>
  <si>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</si>
  <si>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</si>
  <si>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</si>
  <si>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</si>
  <si>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</si>
  <si>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</si>
  <si>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</si>
  <si>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</si>
  <si>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</si>
  <si>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</si>
  <si>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</si>
  <si>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</si>
  <si>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</si>
  <si>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</si>
  <si>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</si>
  <si>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</si>
  <si>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</si>
  <si>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</si>
  <si>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</si>
  <si>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</si>
  <si>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</si>
  <si>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</si>
  <si>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</si>
  <si>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</si>
  <si>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</si>
  <si>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</si>
  <si>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</si>
  <si>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</si>
  <si>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</si>
  <si>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</si>
  <si>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</si>
  <si>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</si>
  <si>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</si>
  <si>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</si>
  <si>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</si>
  <si>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</si>
  <si>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</si>
  <si>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</si>
  <si>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</si>
  <si>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</si>
  <si>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</si>
  <si>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</si>
  <si>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</si>
  <si>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</si>
  <si>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</si>
  <si>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</si>
  <si>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</si>
  <si>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</si>
  <si>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</si>
  <si>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</si>
  <si>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</si>
  <si>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</si>
  <si>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</si>
  <si>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</si>
  <si>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</si>
  <si>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</si>
  <si>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</si>
  <si>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</si>
  <si>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</si>
  <si>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</si>
  <si>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</si>
  <si>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</si>
  <si>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</si>
  <si>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</si>
  <si>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</si>
  <si>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</si>
  <si>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</si>
  <si>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</si>
  <si>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</si>
  <si>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</si>
  <si>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</si>
  <si>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</si>
  <si>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</si>
  <si>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</si>
  <si>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</si>
  <si>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</si>
  <si>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</si>
  <si>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</si>
  <si>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</si>
  <si>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</si>
  <si>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</si>
  <si>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</si>
  <si>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</si>
  <si>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</si>
  <si>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</si>
  <si>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</si>
  <si>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</si>
  <si>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</si>
  <si>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</si>
  <si>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</si>
  <si>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</si>
  <si>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</si>
  <si>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</si>
  <si>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</si>
  <si>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</si>
  <si>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</si>
  <si>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</si>
  <si>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</si>
  <si>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</si>
  <si>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</si>
  <si>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</si>
  <si>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</si>
  <si>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</si>
  <si>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</si>
  <si>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</si>
  <si>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</si>
  <si>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</si>
  <si>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</si>
  <si>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</si>
  <si>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</si>
  <si>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</si>
  <si>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</si>
  <si>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</si>
  <si>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</si>
  <si>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</si>
  <si>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</si>
  <si>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</si>
  <si>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</si>
  <si>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</si>
  <si>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</si>
  <si>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</si>
  <si>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</si>
  <si>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</si>
  <si>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</si>
  <si>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</si>
  <si>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</si>
  <si>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</si>
  <si>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</si>
  <si>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</si>
  <si>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</si>
  <si>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</si>
  <si>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</si>
  <si>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</si>
  <si>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</si>
  <si>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</si>
  <si>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</si>
  <si>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</si>
  <si>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</si>
  <si>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</si>
  <si>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</si>
  <si>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</si>
  <si>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</si>
  <si>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</si>
  <si>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</si>
  <si>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</si>
  <si>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</si>
  <si>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</si>
  <si>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</si>
  <si>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</si>
  <si>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</si>
  <si>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</si>
  <si>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</si>
  <si>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</si>
  <si>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</si>
  <si>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</si>
  <si>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</si>
  <si>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</si>
  <si>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</si>
  <si>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</si>
  <si>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</si>
  <si>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</si>
  <si>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</si>
  <si>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</si>
  <si>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</si>
  <si>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</si>
  <si>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</si>
  <si>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</si>
  <si>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</si>
  <si>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</si>
  <si>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</si>
  <si>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</si>
  <si>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</si>
  <si>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</si>
  <si>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</si>
  <si>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</si>
  <si>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</si>
  <si>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</si>
  <si>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</si>
  <si>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</si>
  <si>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</si>
  <si>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</si>
  <si>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</si>
  <si>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</si>
  <si>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</si>
  <si>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</si>
  <si>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</si>
  <si>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</si>
  <si>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</si>
  <si>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</si>
  <si>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</si>
  <si>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</si>
  <si>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</si>
  <si>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</si>
  <si>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</si>
  <si>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</si>
  <si>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</si>
  <si>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</si>
  <si>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</si>
  <si>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</si>
  <si>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</si>
  <si>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</si>
  <si>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</si>
  <si>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</si>
  <si>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</si>
  <si>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</si>
  <si>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</si>
  <si>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</si>
  <si>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</si>
  <si>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</si>
  <si>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</si>
  <si>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</si>
  <si>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</si>
  <si>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</si>
  <si>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</si>
  <si>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</si>
  <si>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</si>
  <si>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</si>
  <si>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</si>
  <si>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</si>
  <si>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</si>
  <si>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</si>
  <si>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</si>
  <si>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</si>
  <si>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</si>
  <si>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</si>
  <si>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</si>
  <si>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</si>
  <si>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</si>
  <si>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</si>
  <si>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</si>
  <si>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</si>
  <si>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</si>
  <si>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</si>
  <si>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</si>
  <si>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</si>
  <si>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</si>
  <si>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</si>
  <si>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</si>
  <si>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</si>
  <si>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</si>
  <si>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</si>
  <si>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</si>
  <si>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</si>
  <si>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</si>
  <si>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</si>
  <si>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</si>
  <si>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</si>
  <si>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</si>
  <si>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</si>
  <si>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</si>
  <si>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</si>
  <si>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</si>
  <si>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</si>
  <si>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</si>
  <si>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</si>
  <si>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</si>
  <si>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</si>
  <si>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</si>
  <si>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</si>
  <si>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</si>
  <si>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</si>
  <si>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</si>
  <si>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</si>
  <si>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</si>
  <si>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</si>
  <si>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</si>
  <si>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</si>
  <si>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</si>
  <si>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</si>
  <si>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</si>
  <si>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</si>
  <si>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</si>
  <si>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</si>
  <si>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</si>
  <si>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</si>
  <si>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</si>
  <si>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</si>
  <si>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</si>
  <si>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</si>
  <si>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</si>
  <si>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</si>
  <si>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</si>
  <si>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</si>
  <si>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</si>
  <si>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</si>
  <si>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</si>
  <si>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</si>
  <si>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</si>
  <si>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</si>
  <si>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</si>
  <si>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</si>
  <si>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</si>
  <si>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</si>
  <si>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</si>
  <si>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</si>
  <si>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</si>
  <si>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</si>
  <si>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</si>
  <si>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</si>
  <si>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</si>
  <si>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</si>
  <si>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</si>
  <si>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</si>
  <si>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</si>
  <si>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</si>
  <si>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</si>
  <si>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</si>
  <si>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</si>
  <si>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</si>
  <si>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</si>
  <si>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</si>
  <si>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</si>
  <si>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</si>
  <si>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</si>
  <si>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</si>
  <si>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</si>
  <si>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</si>
  <si>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</si>
  <si>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</si>
  <si>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</si>
  <si>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</si>
  <si>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</si>
  <si>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</si>
  <si>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</si>
  <si>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</si>
  <si>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</si>
  <si>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</si>
  <si>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</si>
  <si>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</si>
  <si>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</si>
  <si>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</si>
  <si>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</si>
  <si>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</si>
  <si>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</si>
  <si>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</si>
  <si>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</si>
  <si>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</si>
  <si>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</si>
  <si>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</si>
  <si>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</si>
  <si>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</si>
  <si>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</si>
  <si>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</si>
  <si>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</si>
  <si>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</si>
  <si>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</si>
  <si>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</si>
  <si>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</si>
  <si>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</si>
  <si>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</si>
  <si>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</si>
  <si>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</si>
  <si>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</si>
  <si>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</si>
  <si>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</si>
  <si>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</si>
  <si>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</si>
  <si>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</si>
  <si>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</si>
  <si>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</si>
  <si>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</si>
  <si>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</si>
  <si>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</si>
  <si>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</si>
  <si>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</si>
  <si>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</si>
  <si>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</si>
  <si>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</si>
  <si>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</si>
  <si>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</si>
  <si>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</si>
  <si>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</si>
  <si>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</si>
  <si>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</si>
  <si>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</si>
  <si>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</si>
  <si>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</si>
  <si>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</si>
  <si>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</si>
  <si>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</si>
  <si>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</si>
  <si>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</si>
  <si>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</si>
  <si>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</si>
  <si>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</si>
  <si>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</si>
  <si>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</si>
  <si>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</si>
  <si>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</si>
  <si>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</si>
  <si>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</si>
  <si>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</si>
  <si>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</si>
  <si>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</si>
  <si>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</si>
  <si>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</si>
  <si>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</si>
  <si>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</si>
  <si>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</si>
  <si>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</si>
  <si>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</si>
  <si>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</si>
  <si>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</si>
  <si>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</si>
  <si>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</si>
  <si>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</si>
  <si>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</si>
  <si>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</si>
  <si>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</si>
  <si>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</si>
  <si>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</si>
  <si>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</si>
  <si>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</si>
  <si>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</si>
  <si>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</si>
  <si>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</si>
  <si>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</si>
  <si>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</si>
  <si>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</si>
  <si>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</si>
  <si>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</si>
  <si>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</si>
  <si>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</si>
  <si>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</si>
  <si>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</si>
  <si>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</si>
  <si>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</si>
  <si>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</si>
  <si>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</si>
  <si>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</si>
  <si>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</si>
  <si>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</si>
  <si>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</si>
  <si>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</si>
  <si>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</si>
  <si>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</si>
  <si>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</si>
  <si>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</si>
  <si>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</si>
  <si>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</si>
  <si>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</si>
  <si>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</si>
  <si>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</si>
  <si>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</si>
  <si>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</si>
  <si>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</si>
  <si>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</si>
  <si>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</si>
  <si>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</si>
  <si>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</si>
  <si>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</si>
  <si>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</si>
  <si>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</si>
  <si>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</si>
  <si>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</si>
  <si>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</si>
  <si>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</si>
  <si>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</si>
  <si>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</si>
  <si>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</si>
  <si>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</si>
  <si>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</si>
  <si>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</si>
  <si>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</si>
  <si>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</si>
  <si>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</si>
  <si>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</si>
  <si>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</si>
  <si>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</si>
  <si>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</si>
  <si>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</si>
  <si>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</si>
  <si>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</si>
  <si>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</si>
  <si>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</si>
  <si>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</si>
  <si>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</si>
  <si>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</si>
  <si>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</si>
  <si>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</si>
  <si>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</si>
  <si>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</si>
  <si>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</si>
  <si>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</si>
  <si>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</si>
  <si>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</si>
  <si>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</si>
  <si>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</si>
  <si>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</si>
  <si>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</si>
  <si>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</si>
  <si>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</si>
  <si>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</si>
  <si>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</si>
  <si>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</si>
  <si>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</si>
  <si>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</si>
  <si>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</si>
  <si>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</si>
  <si>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</si>
  <si>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</si>
  <si>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</si>
  <si>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</si>
  <si>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</si>
  <si>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</si>
  <si>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</si>
  <si>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</si>
  <si>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</si>
  <si>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</si>
  <si>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</si>
  <si>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</si>
  <si>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</si>
  <si>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</si>
  <si>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</si>
  <si>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</si>
  <si>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</si>
  <si>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</si>
  <si>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</si>
  <si>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</si>
  <si>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</si>
  <si>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</si>
  <si>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</si>
  <si>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</si>
  <si>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</si>
  <si>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</si>
  <si>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</si>
  <si>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</si>
  <si>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</si>
  <si>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</si>
  <si>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</si>
  <si>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</si>
  <si>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</si>
  <si>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</si>
  <si>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</si>
  <si>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</si>
  <si>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</si>
  <si>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</si>
  <si>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</si>
  <si>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</si>
  <si>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</si>
  <si>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</si>
  <si>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</si>
  <si>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</si>
  <si>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</si>
  <si>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</si>
  <si>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</si>
  <si>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</si>
  <si>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</si>
  <si>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</si>
  <si>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</si>
  <si>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</si>
  <si>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</si>
  <si>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</si>
  <si>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</si>
  <si>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</si>
  <si>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</si>
  <si>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</si>
  <si>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</si>
  <si>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</si>
  <si>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</si>
  <si>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</si>
  <si>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</si>
  <si>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</si>
  <si>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</si>
  <si>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</si>
  <si>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</si>
  <si>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</si>
  <si>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</si>
  <si>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</si>
  <si>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</si>
  <si>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</si>
  <si>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</si>
  <si>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</si>
  <si>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</si>
  <si>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</si>
  <si>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</si>
  <si>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</si>
  <si>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</si>
  <si>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</si>
  <si>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</si>
  <si>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</si>
  <si>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</si>
  <si>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</si>
  <si>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</si>
  <si>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</si>
  <si>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</si>
  <si>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</si>
  <si>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</si>
  <si>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</si>
  <si>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</si>
  <si>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</si>
  <si>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</si>
  <si>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</si>
  <si>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</si>
  <si>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</si>
  <si>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</si>
  <si>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</si>
  <si>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</si>
  <si>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</si>
  <si>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</si>
  <si>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</si>
  <si>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</si>
  <si>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</si>
  <si>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</si>
  <si>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</si>
  <si>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</si>
  <si>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</si>
  <si>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</si>
  <si>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</si>
  <si>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</si>
  <si>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</si>
  <si>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</si>
  <si>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</si>
  <si>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</si>
  <si>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</si>
  <si>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</si>
  <si>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</si>
  <si>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</si>
  <si>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</si>
  <si>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</si>
  <si>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</si>
  <si>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</si>
  <si>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</si>
  <si>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</si>
  <si>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</si>
  <si>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</si>
  <si>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</si>
  <si>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</si>
  <si>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</si>
  <si>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</si>
  <si>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</si>
  <si>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</si>
  <si>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</si>
  <si>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</si>
  <si>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</si>
  <si>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</si>
  <si>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</si>
  <si>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</si>
  <si>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</si>
  <si>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</si>
  <si>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</si>
  <si>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</si>
  <si>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</si>
  <si>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</si>
  <si>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</si>
  <si>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</si>
  <si>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</si>
  <si>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</si>
  <si>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</si>
  <si>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</si>
  <si>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</si>
  <si>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</si>
  <si>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</si>
  <si>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</si>
  <si>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</si>
  <si>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</si>
  <si>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</si>
  <si>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</si>
  <si>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</si>
  <si>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</si>
  <si>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</si>
  <si>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</si>
  <si>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</si>
  <si>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</si>
  <si>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</si>
  <si>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</si>
  <si>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</si>
  <si>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</si>
  <si>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</si>
  <si>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</si>
  <si>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</si>
  <si>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</si>
  <si>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</si>
  <si>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</si>
  <si>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</si>
  <si>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</si>
  <si>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</si>
  <si>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</si>
  <si>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</si>
  <si>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</si>
  <si>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</si>
  <si>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</si>
  <si>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</si>
  <si>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</si>
  <si>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</si>
  <si>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</si>
  <si>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</si>
  <si>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</si>
  <si>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</si>
  <si>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</si>
  <si>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</si>
  <si>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</si>
  <si>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</si>
  <si>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</si>
  <si>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</si>
  <si>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</si>
  <si>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</si>
  <si>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</si>
  <si>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</si>
  <si>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</si>
  <si>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</si>
  <si>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</si>
  <si>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</si>
  <si>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</si>
  <si>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</si>
  <si>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</si>
  <si>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</si>
  <si>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</si>
  <si>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</si>
  <si>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</si>
  <si>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</si>
  <si>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</si>
  <si>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</si>
  <si>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</si>
  <si>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</si>
  <si>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</si>
  <si>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</si>
  <si>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</si>
  <si>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</si>
  <si>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</si>
  <si>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</si>
  <si>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</si>
  <si>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</si>
  <si>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</si>
  <si>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</si>
  <si>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</si>
  <si>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</si>
  <si>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</si>
  <si>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</si>
  <si>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</si>
  <si>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</si>
  <si>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</si>
  <si>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</si>
  <si>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</si>
  <si>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</si>
  <si>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</si>
  <si>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</si>
  <si>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</si>
  <si>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</si>
  <si>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</si>
  <si>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</si>
  <si>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</si>
  <si>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</si>
  <si>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</si>
  <si>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</si>
  <si>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</si>
  <si>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</si>
  <si>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</si>
  <si>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</si>
  <si>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</si>
  <si>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</si>
  <si>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</si>
  <si>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</si>
  <si>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</si>
  <si>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</si>
  <si>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</si>
  <si>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</si>
  <si>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</si>
  <si>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</si>
  <si>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</si>
  <si>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</si>
  <si>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</si>
  <si>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</si>
  <si>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</si>
  <si>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</si>
  <si>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</si>
  <si>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</si>
  <si>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</si>
  <si>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</si>
  <si>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</si>
  <si>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</si>
  <si>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</si>
  <si>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</si>
  <si>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</si>
  <si>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</si>
  <si>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</si>
  <si>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</si>
  <si>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</si>
  <si>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</si>
  <si>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</si>
  <si>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</si>
  <si>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</si>
  <si>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</si>
  <si>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</si>
  <si>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</si>
  <si>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</si>
  <si>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</si>
  <si>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</si>
  <si>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</si>
  <si>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</si>
  <si>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</si>
  <si>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</si>
  <si>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</si>
  <si>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</si>
  <si>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</si>
  <si>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</si>
  <si>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</si>
  <si>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</si>
  <si>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</si>
  <si>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</si>
  <si>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</si>
  <si>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</si>
  <si>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</si>
  <si>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</si>
  <si>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</si>
  <si>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</si>
  <si>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</si>
  <si>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</si>
  <si>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</si>
  <si>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</si>
  <si>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</si>
  <si>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</si>
  <si>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</si>
  <si>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</si>
  <si>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</si>
  <si>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</si>
  <si>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</si>
  <si>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</si>
  <si>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</si>
  <si>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</si>
  <si>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</si>
  <si>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</si>
  <si>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</si>
  <si>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</si>
  <si>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</si>
  <si>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</si>
  <si>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</si>
  <si>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</si>
  <si>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</si>
  <si>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</si>
  <si>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</si>
  <si>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</si>
  <si>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</si>
  <si>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</si>
  <si>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</si>
  <si>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</si>
  <si>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</si>
  <si>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</si>
  <si>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</si>
  <si>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</si>
  <si>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</si>
  <si>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</si>
  <si>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</si>
  <si>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</si>
  <si>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</si>
  <si>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</si>
  <si>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</si>
  <si>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</si>
  <si>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</si>
  <si>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</si>
  <si>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</si>
  <si>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</si>
  <si>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</si>
  <si>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</si>
  <si>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</si>
  <si>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</si>
  <si>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</si>
  <si>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</si>
  <si>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</si>
  <si>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</si>
  <si>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</si>
  <si>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</si>
  <si>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</si>
  <si>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</si>
  <si>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</si>
  <si>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</si>
  <si>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</si>
  <si>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</si>
  <si>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</si>
  <si>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</si>
  <si>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</si>
  <si>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</si>
  <si>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</si>
  <si>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</si>
  <si>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</si>
  <si>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</si>
  <si>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</si>
  <si>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</si>
  <si>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</si>
  <si>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</si>
  <si>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</si>
  <si>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</si>
  <si>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</si>
  <si>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</si>
  <si>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</si>
  <si>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</si>
  <si>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</si>
  <si>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</si>
  <si>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</si>
  <si>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</si>
  <si>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</si>
  <si>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</si>
  <si>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</si>
  <si>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</si>
  <si>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</si>
  <si>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</si>
  <si>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</si>
  <si>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</si>
  <si>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</si>
  <si>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</si>
  <si>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</si>
  <si>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</si>
  <si>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</si>
  <si>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</si>
  <si>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</si>
  <si>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</si>
  <si>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</si>
  <si>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</si>
  <si>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</si>
  <si>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</si>
  <si>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</si>
  <si>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</si>
  <si>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</si>
  <si>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</si>
  <si>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</si>
  <si>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</si>
  <si>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</si>
  <si>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</si>
  <si>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</si>
  <si>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</si>
  <si>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</si>
  <si>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</si>
  <si>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</si>
  <si>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</si>
  <si>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</si>
  <si>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</si>
  <si>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</si>
  <si>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</si>
  <si>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</si>
  <si>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</si>
  <si>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</si>
  <si>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</si>
  <si>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</si>
  <si>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</si>
  <si>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</si>
  <si>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</si>
  <si>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</si>
  <si>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</si>
  <si>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</si>
  <si>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</si>
  <si>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</si>
  <si>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</si>
  <si>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</si>
  <si>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</si>
  <si>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</si>
  <si>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</si>
  <si>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</si>
  <si>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</si>
  <si>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</si>
  <si>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</si>
  <si>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</si>
  <si>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</si>
  <si>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</si>
  <si>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</si>
  <si>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</si>
  <si>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</si>
  <si>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</si>
  <si>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</si>
  <si>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</si>
  <si>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</si>
  <si>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</si>
  <si>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</si>
  <si>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</si>
  <si>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</si>
  <si>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</si>
  <si>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</si>
  <si>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</si>
  <si>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</si>
  <si>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</si>
  <si>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</si>
  <si>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</si>
  <si>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</si>
  <si>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</si>
  <si>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</si>
  <si>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</si>
  <si>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</si>
  <si>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</si>
  <si>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</si>
  <si>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</si>
  <si>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</si>
  <si>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</si>
  <si>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</si>
  <si>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</si>
  <si>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</si>
  <si>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</si>
  <si>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</si>
  <si>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</si>
  <si>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</si>
  <si>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</si>
  <si>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</si>
  <si>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</si>
  <si>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</si>
  <si>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</si>
  <si>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</si>
  <si>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</si>
  <si>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</si>
  <si>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</si>
  <si>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</si>
  <si>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</si>
  <si>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</si>
  <si>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</si>
  <si>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</si>
  <si>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</si>
  <si>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</si>
  <si>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</si>
  <si>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</si>
  <si>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</si>
  <si>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</si>
  <si>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</si>
  <si>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</si>
  <si>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</si>
  <si>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</si>
  <si>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</si>
  <si>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</si>
  <si>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</si>
  <si>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</si>
  <si>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</si>
  <si>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</si>
  <si>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</si>
  <si>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</si>
  <si>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</si>
  <si>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</si>
  <si>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</si>
  <si>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</si>
  <si>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</si>
  <si>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</si>
  <si>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</si>
  <si>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</si>
  <si>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</si>
  <si>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</si>
  <si>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</si>
  <si>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</si>
  <si>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</si>
  <si>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</si>
  <si>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</si>
  <si>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</si>
  <si>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</si>
  <si>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</si>
  <si>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</si>
  <si>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</si>
  <si>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</si>
  <si>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</si>
  <si>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</si>
  <si>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</si>
  <si>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</si>
  <si>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</si>
  <si>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</si>
  <si>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</si>
  <si>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</si>
  <si>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</si>
  <si>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</si>
  <si>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</si>
  <si>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</si>
  <si>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</si>
  <si>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</si>
  <si>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</si>
  <si>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</si>
  <si>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</si>
  <si>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</si>
  <si>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</si>
  <si>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</si>
  <si>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</si>
  <si>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</si>
  <si>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</si>
  <si>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</si>
  <si>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</si>
  <si>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</si>
  <si>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</si>
  <si>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</si>
  <si>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</si>
  <si>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</si>
  <si>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</si>
  <si>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</si>
  <si>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</si>
  <si>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</si>
  <si>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</si>
  <si>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</si>
  <si>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</si>
  <si>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</si>
  <si>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</si>
  <si>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</si>
  <si>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</si>
  <si>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</si>
  <si>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</si>
  <si>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</si>
  <si>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</si>
  <si>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</si>
  <si>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</si>
  <si>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</si>
  <si>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</si>
  <si>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</si>
  <si>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</si>
  <si>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</si>
  <si>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</si>
  <si>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</si>
  <si>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</si>
  <si>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</si>
  <si>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</si>
  <si>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</si>
  <si>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</si>
  <si>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</si>
  <si>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</si>
  <si>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</si>
  <si>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</si>
  <si>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</si>
  <si>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</si>
  <si>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</si>
  <si>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</si>
  <si>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</si>
  <si>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</si>
  <si>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</si>
  <si>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</si>
  <si>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</si>
  <si>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</si>
  <si>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</si>
  <si>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</si>
  <si>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</si>
  <si>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</si>
  <si>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</si>
  <si>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</si>
  <si>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</si>
  <si>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</si>
  <si>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</si>
  <si>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</si>
  <si>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</si>
  <si>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</si>
  <si>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</si>
  <si>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</si>
  <si>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</si>
  <si>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</si>
  <si>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</si>
  <si>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</si>
  <si>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</si>
  <si>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</si>
  <si>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</si>
  <si>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</si>
  <si>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</si>
  <si>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</si>
  <si>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</si>
  <si>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</si>
  <si>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</si>
  <si>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</si>
  <si>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</si>
  <si>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</si>
  <si>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</si>
  <si>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</si>
  <si>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</si>
  <si>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</si>
  <si>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</si>
  <si>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</si>
  <si>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</si>
  <si>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</si>
  <si>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</si>
  <si>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</si>
  <si>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</si>
  <si>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</si>
  <si>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</si>
  <si>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</si>
  <si>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</si>
  <si>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</si>
  <si>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</si>
  <si>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</si>
  <si>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</si>
  <si>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</si>
  <si>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</si>
  <si>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</si>
  <si>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</si>
  <si>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</si>
  <si>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</si>
  <si>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</si>
  <si>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</si>
  <si>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</si>
  <si>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</si>
  <si>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</si>
  <si>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</si>
  <si>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</si>
  <si>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</si>
  <si>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</si>
  <si>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</si>
  <si>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</si>
  <si>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</si>
  <si>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</si>
  <si>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</si>
  <si>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</si>
  <si>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</si>
  <si>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</si>
  <si>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</si>
  <si>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</si>
  <si>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</si>
  <si>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</si>
  <si>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</si>
  <si>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</si>
  <si>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</si>
  <si>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</si>
  <si>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</si>
  <si>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</si>
  <si>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</si>
  <si>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</si>
  <si>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</si>
  <si>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</si>
  <si>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</si>
  <si>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</si>
  <si>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</si>
  <si>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</si>
  <si>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</si>
  <si>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</si>
  <si>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</si>
  <si>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</si>
  <si>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</si>
  <si>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</si>
  <si>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</si>
  <si>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</si>
  <si>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</si>
  <si>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</si>
  <si>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</si>
  <si>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</si>
  <si>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</si>
  <si>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</si>
  <si>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</si>
  <si>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</si>
  <si>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</si>
  <si>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</si>
  <si>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</si>
  <si>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</si>
  <si>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</si>
  <si>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</si>
  <si>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</si>
  <si>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</si>
  <si>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</si>
  <si>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</si>
  <si>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</si>
  <si>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</si>
  <si>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</si>
  <si>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</si>
  <si>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</si>
  <si>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</si>
  <si>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</si>
  <si>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</si>
  <si>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</si>
  <si>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</si>
  <si>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</si>
  <si>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</si>
  <si>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</si>
  <si>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</si>
  <si>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</si>
  <si>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</si>
  <si>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</si>
  <si>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</si>
  <si>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</si>
  <si>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</si>
  <si>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</si>
  <si>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</si>
  <si>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</si>
  <si>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</si>
  <si>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</si>
  <si>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</si>
  <si>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</si>
  <si>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</si>
  <si>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</si>
  <si>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</si>
  <si>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</si>
  <si>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</si>
  <si>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</si>
  <si>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</si>
  <si>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</si>
  <si>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</si>
  <si>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</si>
  <si>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</si>
  <si>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</si>
  <si>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</si>
  <si>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</si>
  <si>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</si>
  <si>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</si>
  <si>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</si>
  <si>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</si>
  <si>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</si>
  <si>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</si>
  <si>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</si>
  <si>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</si>
  <si>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</si>
  <si>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</si>
  <si>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</si>
  <si>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</si>
  <si>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</si>
  <si>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</si>
  <si>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</si>
  <si>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</si>
  <si>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</si>
  <si>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</si>
  <si>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</si>
  <si>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</si>
  <si>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</si>
  <si>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</si>
  <si>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</si>
  <si>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</si>
  <si>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</si>
  <si>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</si>
  <si>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</si>
  <si>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</si>
  <si>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</si>
  <si>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</si>
  <si>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</si>
  <si>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</si>
  <si>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</si>
  <si>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</si>
  <si>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</si>
  <si>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</si>
  <si>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</si>
  <si>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</si>
  <si>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</si>
  <si>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</si>
  <si>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</si>
  <si>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</si>
  <si>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</si>
  <si>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</si>
  <si>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</si>
  <si>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</si>
  <si>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</si>
  <si>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</si>
  <si>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</si>
  <si>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</si>
  <si>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</si>
  <si>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</si>
  <si>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</si>
  <si>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</si>
  <si>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</si>
  <si>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</si>
  <si>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</si>
  <si>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</si>
  <si>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</si>
  <si>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</si>
  <si>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</si>
  <si>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</si>
  <si>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</si>
  <si>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</si>
  <si>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</si>
  <si>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</si>
  <si>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</si>
  <si>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</si>
  <si>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</si>
  <si>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</si>
  <si>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</si>
  <si>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</si>
  <si>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</si>
  <si>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</si>
  <si>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</si>
  <si>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</si>
  <si>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</si>
  <si>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</si>
  <si>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</si>
  <si>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</si>
  <si>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</si>
  <si>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</si>
  <si>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</si>
  <si>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</si>
  <si>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</si>
  <si>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</si>
  <si>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</si>
  <si>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</si>
  <si>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</si>
  <si>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</si>
  <si>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</si>
  <si>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</si>
  <si>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</si>
  <si>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</si>
  <si>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</si>
  <si>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</si>
  <si>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</si>
  <si>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</si>
  <si>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</si>
  <si>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</si>
  <si>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</si>
  <si>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</si>
  <si>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</si>
  <si>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</si>
  <si>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</si>
  <si>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</si>
  <si>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</si>
  <si>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</si>
  <si>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</si>
  <si>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</si>
  <si>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</si>
  <si>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</si>
  <si>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</si>
  <si>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</si>
  <si>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</si>
  <si>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</si>
  <si>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</si>
  <si>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</si>
  <si>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</si>
  <si>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</si>
  <si>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</si>
  <si>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</si>
  <si>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</si>
  <si>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</si>
  <si>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</si>
  <si>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</si>
  <si>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</si>
  <si>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</si>
  <si>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</si>
  <si>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</si>
  <si>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</si>
  <si>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</si>
  <si>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</si>
  <si>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</si>
  <si>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</si>
  <si>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</si>
  <si>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</si>
  <si>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</si>
  <si>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</si>
  <si>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</si>
  <si>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</si>
  <si>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</si>
  <si>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</si>
  <si>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</si>
  <si>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</si>
  <si>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</si>
  <si>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</si>
  <si>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</si>
  <si>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</si>
  <si>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</si>
  <si>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</si>
  <si>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</si>
  <si>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</si>
  <si>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</si>
  <si>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</si>
  <si>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</si>
  <si>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</si>
  <si>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</si>
  <si>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</si>
  <si>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</si>
  <si>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</si>
  <si>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</si>
  <si>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</si>
  <si>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</si>
  <si>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</si>
  <si>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</si>
  <si>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</si>
  <si>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</si>
  <si>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</si>
  <si>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</si>
  <si>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</si>
  <si>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</si>
  <si>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</si>
  <si>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</si>
  <si>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</si>
  <si>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</si>
  <si>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</si>
  <si>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</si>
  <si>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</si>
  <si>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</si>
  <si>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</si>
  <si>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</si>
  <si>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</si>
  <si>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</si>
  <si>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</si>
  <si>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</si>
  <si>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</si>
  <si>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</si>
  <si>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</si>
  <si>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</si>
  <si>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</si>
  <si>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</si>
  <si>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</si>
  <si>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</si>
  <si>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</si>
  <si>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</si>
  <si>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</si>
  <si>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</si>
  <si>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</si>
  <si>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</si>
  <si>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</si>
  <si>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</si>
  <si>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</si>
  <si>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</si>
  <si>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</si>
  <si>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</si>
  <si>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</si>
  <si>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</si>
  <si>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</si>
  <si>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</si>
  <si>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</si>
  <si>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</si>
  <si>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</si>
  <si>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</si>
  <si>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</si>
  <si>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</si>
  <si>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</si>
  <si>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</si>
  <si>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</si>
  <si>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</si>
  <si>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</si>
  <si>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</si>
  <si>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</si>
  <si>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</si>
  <si>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</si>
  <si>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</si>
  <si>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</si>
  <si>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</si>
  <si>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</si>
  <si>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</si>
  <si>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</si>
  <si>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</si>
  <si>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</si>
  <si>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</si>
  <si>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</si>
  <si>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</si>
  <si>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</si>
  <si>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</si>
  <si>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</si>
  <si>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</si>
  <si>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</si>
  <si>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</si>
  <si>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</si>
  <si>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</si>
  <si>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</si>
  <si>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</si>
  <si>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</si>
  <si>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</si>
  <si>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</si>
  <si>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</si>
  <si>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</si>
  <si>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</si>
  <si>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</si>
  <si>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</si>
  <si>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</si>
  <si>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</si>
  <si>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</si>
  <si>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</si>
  <si>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</si>
  <si>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</si>
  <si>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</si>
  <si>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</si>
  <si>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</si>
  <si>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</si>
  <si>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</si>
  <si>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</si>
  <si>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</si>
  <si>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</si>
  <si>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</si>
  <si>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</si>
  <si>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</si>
  <si>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</si>
  <si>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</si>
  <si>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</si>
  <si>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</si>
  <si>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</si>
  <si>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</si>
  <si>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</si>
  <si>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</si>
  <si>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</si>
  <si>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</si>
  <si>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</si>
  <si>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</si>
  <si>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</si>
  <si>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</si>
  <si>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</si>
  <si>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</si>
  <si>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</si>
  <si>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</si>
  <si>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</si>
  <si>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</si>
  <si>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</si>
  <si>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</si>
  <si>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</si>
  <si>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</si>
  <si>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</si>
  <si>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</si>
  <si>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</si>
  <si>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</si>
  <si>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</si>
  <si>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</si>
  <si>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</si>
  <si>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</si>
  <si>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</si>
  <si>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</si>
  <si>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</si>
  <si>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</si>
  <si>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</si>
  <si>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</si>
  <si>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</si>
  <si>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</si>
  <si>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</si>
  <si>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</si>
  <si>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</si>
  <si>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</si>
  <si>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</si>
  <si>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</si>
  <si>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</si>
  <si>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</si>
  <si>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</si>
  <si>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</si>
  <si>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</si>
  <si>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</si>
  <si>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</si>
  <si>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</si>
  <si>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</si>
  <si>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</si>
  <si>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</si>
  <si>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</si>
  <si>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</si>
  <si>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</si>
  <si>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</si>
  <si>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</si>
  <si>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</si>
  <si>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</si>
  <si>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</si>
  <si>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</si>
  <si>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</si>
  <si>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</si>
  <si>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</si>
  <si>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</si>
  <si>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</si>
  <si>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</si>
  <si>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</si>
  <si>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</si>
  <si>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</si>
  <si>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</si>
  <si>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</si>
  <si>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</si>
  <si>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</si>
  <si>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</si>
  <si>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</si>
  <si>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</si>
  <si>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</si>
  <si>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</si>
  <si>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</si>
  <si>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</si>
  <si>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</si>
  <si>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</si>
  <si>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</si>
  <si>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</si>
  <si>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</si>
  <si>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</si>
  <si>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</si>
  <si>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</si>
  <si>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</si>
  <si>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</si>
  <si>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</si>
  <si>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</si>
  <si>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</si>
  <si>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</si>
  <si>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</si>
  <si>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</si>
  <si>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</si>
  <si>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</si>
  <si>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</si>
  <si>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</si>
  <si>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</si>
  <si>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</si>
  <si>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</si>
  <si>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</si>
  <si>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</si>
  <si>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</si>
  <si>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</si>
  <si>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</si>
  <si>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</si>
  <si>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</si>
  <si>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</si>
  <si>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</si>
  <si>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</si>
  <si>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</si>
  <si>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</si>
  <si>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</si>
  <si>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</si>
  <si>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</si>
  <si>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</si>
  <si>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</si>
  <si>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</si>
  <si>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</si>
  <si>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</si>
  <si>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</si>
  <si>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</si>
  <si>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</si>
  <si>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</si>
  <si>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</si>
  <si>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</si>
  <si>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</si>
  <si>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</si>
  <si>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</si>
  <si>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</si>
  <si>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</si>
  <si>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</si>
  <si>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</si>
  <si>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</si>
  <si>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</si>
  <si>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</si>
  <si>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</si>
  <si>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</si>
  <si>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</si>
  <si>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</si>
  <si>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</si>
  <si>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</si>
  <si>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</si>
  <si>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</si>
  <si>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</si>
  <si>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</si>
  <si>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</si>
  <si>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</si>
  <si>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</si>
  <si>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</si>
  <si>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</si>
  <si>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</si>
  <si>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</si>
  <si>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</si>
  <si>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</si>
  <si>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</si>
  <si>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</si>
  <si>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</si>
  <si>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</si>
  <si>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</si>
  <si>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</si>
  <si>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</si>
  <si>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</si>
  <si>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</si>
  <si>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</si>
  <si>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</si>
  <si>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</si>
  <si>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</si>
  <si>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</si>
  <si>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</si>
  <si>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</si>
  <si>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</si>
  <si>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</si>
  <si>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</si>
  <si>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</si>
  <si>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</si>
  <si>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</si>
  <si>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</si>
  <si>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</si>
  <si>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</si>
  <si>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</si>
  <si>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</si>
  <si>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</si>
  <si>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</si>
  <si>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</si>
  <si>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</si>
  <si>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</si>
  <si>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</si>
  <si>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</si>
  <si>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</si>
  <si>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</si>
  <si>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</si>
  <si>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</si>
  <si>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</si>
  <si>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</si>
  <si>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</si>
  <si>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</si>
  <si>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</si>
  <si>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</si>
  <si>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</si>
  <si>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</si>
  <si>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</si>
  <si>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</si>
  <si>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</si>
  <si>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</si>
  <si>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</si>
  <si>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</si>
  <si>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</si>
  <si>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</si>
  <si>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</si>
  <si>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</si>
  <si>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</si>
  <si>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</si>
  <si>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</si>
  <si>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</si>
  <si>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</si>
  <si>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</si>
  <si>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</si>
  <si>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</si>
  <si>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</si>
  <si>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</si>
  <si>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</si>
  <si>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</si>
  <si>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</si>
  <si>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</si>
  <si>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</si>
  <si>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</si>
  <si>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</si>
  <si>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</si>
  <si>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</si>
  <si>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</si>
  <si>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</si>
  <si>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</si>
  <si>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</si>
  <si>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</si>
  <si>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</si>
  <si>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</si>
  <si>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</si>
  <si>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</si>
  <si>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</si>
  <si>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</si>
  <si>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</si>
  <si>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</si>
  <si>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</si>
  <si>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</si>
  <si>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</si>
  <si>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</si>
  <si>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</si>
  <si>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</si>
  <si>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</si>
  <si>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</si>
  <si>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</si>
  <si>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</si>
  <si>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</si>
  <si>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</si>
  <si>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</si>
  <si>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</si>
  <si>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</si>
  <si>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</si>
  <si>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</si>
  <si>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</si>
  <si>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</si>
  <si>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</si>
  <si>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</si>
  <si>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</si>
  <si>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</si>
  <si>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</si>
  <si>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</si>
  <si>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</si>
  <si>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</si>
  <si>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</si>
  <si>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</si>
  <si>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</si>
  <si>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</si>
  <si>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</si>
  <si>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</si>
  <si>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</si>
  <si>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</si>
  <si>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</si>
  <si>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</si>
  <si>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</si>
  <si>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</si>
  <si>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</si>
  <si>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</si>
  <si>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</si>
  <si>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</si>
  <si>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</si>
  <si>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</si>
  <si>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</si>
  <si>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</si>
  <si>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</si>
  <si>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</si>
  <si>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</si>
  <si>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</si>
  <si>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</si>
  <si>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</si>
  <si>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</si>
  <si>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</si>
  <si>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</si>
  <si>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</si>
  <si>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</si>
  <si>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</si>
  <si>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</si>
  <si>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</si>
  <si>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</si>
  <si>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</si>
  <si>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</si>
  <si>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</si>
  <si>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</si>
  <si>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</si>
  <si>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</si>
  <si>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</si>
  <si>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</si>
  <si>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</si>
  <si>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</si>
  <si>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</si>
  <si>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</si>
  <si>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</si>
  <si>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</si>
  <si>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</si>
  <si>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</si>
  <si>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</si>
  <si>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</si>
  <si>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</si>
  <si>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</si>
  <si>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</si>
  <si>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</si>
  <si>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</si>
  <si>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</si>
  <si>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</si>
  <si>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</si>
  <si>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</si>
  <si>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</si>
  <si>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</si>
  <si>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</si>
  <si>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</si>
  <si>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</si>
  <si>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</si>
  <si>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</si>
  <si>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</si>
  <si>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</si>
  <si>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</si>
  <si>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</si>
  <si>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</si>
  <si>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</si>
  <si>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</si>
  <si>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</si>
  <si>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</si>
  <si>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</si>
  <si>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</si>
  <si>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</si>
  <si>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</si>
  <si>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</si>
  <si>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</si>
  <si>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</si>
  <si>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</si>
  <si>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</si>
  <si>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</si>
  <si>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</si>
  <si>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</si>
  <si>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</si>
  <si>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</si>
  <si>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</si>
  <si>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</si>
  <si>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</si>
  <si>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</si>
  <si>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</si>
  <si>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</si>
  <si>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</si>
  <si>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</si>
  <si>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</si>
  <si>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</si>
  <si>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</si>
  <si>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</si>
  <si>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</si>
  <si>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</si>
  <si>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</si>
  <si>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</si>
  <si>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</si>
  <si>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</si>
  <si>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</si>
  <si>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</si>
  <si>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</si>
  <si>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</si>
  <si>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</si>
  <si>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</si>
  <si>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</si>
  <si>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</si>
  <si>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</si>
  <si>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</si>
  <si>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</si>
  <si>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</si>
  <si>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</si>
  <si>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</si>
  <si>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</si>
  <si>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</si>
  <si>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</si>
  <si>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</si>
  <si>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</si>
  <si>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</si>
  <si>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</si>
  <si>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</si>
  <si>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</si>
  <si>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</si>
  <si>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</si>
  <si>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</si>
  <si>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</si>
  <si>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</si>
  <si>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</si>
  <si>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</si>
  <si>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</si>
  <si>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</si>
  <si>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</si>
  <si>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</si>
  <si>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</si>
  <si>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</si>
  <si>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</si>
  <si>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</si>
  <si>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</si>
  <si>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</si>
  <si>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</si>
  <si>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</si>
  <si>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</si>
  <si>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</si>
  <si>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</si>
  <si>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</si>
  <si>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</si>
  <si>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</si>
  <si>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</si>
  <si>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</si>
  <si>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</si>
  <si>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</si>
  <si>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</si>
  <si>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</si>
  <si>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</si>
  <si>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</si>
  <si>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</si>
  <si>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</si>
  <si>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</si>
  <si>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</si>
  <si>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</si>
  <si>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</si>
  <si>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</si>
  <si>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</si>
  <si>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</si>
  <si>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</si>
  <si>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</si>
  <si>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</si>
  <si>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</si>
  <si>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</si>
  <si>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</si>
  <si>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</si>
  <si>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</si>
  <si>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</si>
  <si>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</si>
  <si>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</si>
  <si>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</si>
  <si>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</si>
  <si>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</si>
  <si>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</si>
  <si>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</si>
  <si>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</si>
  <si>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</si>
  <si>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</si>
  <si>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</si>
  <si>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</si>
  <si>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</si>
  <si>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</si>
  <si>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</si>
  <si>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</si>
  <si>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</si>
  <si>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</si>
  <si>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</si>
  <si>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</si>
  <si>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</si>
  <si>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</si>
  <si>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</si>
  <si>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</si>
  <si>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</si>
  <si>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</si>
  <si>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</si>
  <si>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</si>
  <si>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</si>
  <si>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</si>
  <si>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</si>
  <si>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</si>
  <si>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</si>
  <si>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</si>
  <si>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</si>
  <si>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</si>
  <si>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</si>
  <si>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</si>
  <si>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</si>
  <si>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</si>
  <si>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</si>
  <si>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</si>
  <si>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</si>
  <si>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</si>
  <si>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</si>
  <si>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</si>
  <si>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</si>
  <si>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</si>
  <si>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</si>
  <si>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</si>
  <si>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</si>
  <si>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</si>
  <si>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</si>
  <si>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</si>
  <si>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</si>
  <si>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</si>
  <si>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</si>
  <si>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</si>
  <si>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</si>
  <si>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</si>
  <si>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</si>
  <si>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</si>
  <si>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</si>
  <si>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</si>
  <si>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</si>
  <si>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</si>
  <si>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</si>
  <si>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</si>
  <si>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</si>
  <si>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</si>
  <si>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</si>
  <si>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</si>
  <si>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</si>
  <si>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</si>
  <si>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</si>
  <si>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</si>
  <si>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</si>
  <si>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</si>
  <si>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</si>
  <si>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</si>
  <si>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</si>
  <si>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</si>
  <si>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</si>
  <si>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</si>
  <si>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</si>
  <si>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</si>
  <si>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</si>
  <si>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</si>
  <si>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</si>
  <si>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</si>
  <si>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</si>
  <si>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</si>
  <si>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</si>
  <si>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</si>
  <si>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</si>
  <si>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</si>
  <si>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</si>
  <si>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</si>
  <si>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</si>
  <si>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</si>
  <si>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</si>
  <si>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</si>
  <si>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</si>
  <si>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</si>
  <si>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</si>
  <si>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</si>
  <si>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</si>
  <si>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</si>
  <si>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</si>
  <si>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</si>
  <si>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</si>
  <si>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</si>
  <si>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</si>
  <si>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</si>
  <si>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</si>
  <si>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</si>
  <si>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</si>
  <si>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</si>
  <si>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</si>
  <si>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</si>
  <si>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</si>
  <si>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</si>
  <si>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</si>
  <si>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</si>
  <si>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</si>
  <si>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</si>
  <si>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</si>
  <si>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</si>
  <si>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</si>
  <si>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</si>
  <si>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</si>
  <si>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</si>
  <si>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</si>
  <si>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</si>
  <si>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</si>
  <si>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</si>
  <si>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</si>
  <si>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</si>
  <si>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</si>
  <si>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</si>
  <si>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</si>
  <si>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</si>
  <si>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</si>
  <si>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</si>
  <si>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</si>
  <si>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</si>
  <si>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</si>
  <si>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</si>
  <si>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</si>
  <si>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</si>
  <si>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</si>
  <si>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</si>
  <si>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</si>
  <si>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</si>
  <si>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</si>
  <si>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</si>
  <si>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</si>
  <si>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</si>
  <si>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</si>
  <si>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</si>
  <si>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</si>
  <si>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</si>
  <si>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</si>
  <si>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</si>
  <si>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</si>
  <si>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</si>
  <si>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</si>
  <si>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</si>
  <si>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</si>
  <si>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</si>
  <si>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</si>
  <si>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</si>
  <si>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</si>
  <si>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</si>
  <si>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</si>
  <si>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</si>
  <si>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</si>
  <si>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</si>
  <si>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</si>
  <si>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</si>
  <si>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</si>
  <si>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</si>
  <si>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</si>
  <si>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</si>
  <si>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</si>
  <si>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</si>
  <si>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</si>
  <si>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</si>
  <si>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</si>
  <si>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</si>
  <si>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</si>
  <si>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</si>
  <si>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</si>
  <si>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</si>
  <si>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</si>
  <si>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</si>
  <si>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</si>
  <si>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</si>
  <si>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</si>
  <si>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</si>
  <si>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</si>
  <si>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</si>
  <si>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</si>
  <si>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</si>
  <si>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</si>
  <si>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</si>
  <si>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</si>
  <si>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</si>
  <si>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</si>
  <si>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</si>
  <si>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</si>
  <si>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</si>
  <si>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</si>
  <si>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</si>
  <si>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</si>
  <si>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</si>
  <si>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</si>
  <si>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</si>
  <si>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</si>
  <si>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</si>
  <si>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</si>
  <si>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</si>
  <si>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</si>
  <si>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</si>
  <si>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</si>
  <si>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</si>
  <si>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</si>
  <si>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</si>
  <si>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</si>
  <si>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</si>
  <si>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</si>
  <si>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</si>
  <si>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</si>
  <si>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</si>
  <si>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</si>
  <si>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</si>
  <si>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</si>
  <si>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</si>
  <si>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</si>
  <si>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</si>
  <si>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</si>
  <si>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</si>
  <si>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</si>
  <si>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</si>
  <si>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</si>
  <si>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</si>
  <si>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</si>
  <si>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</si>
  <si>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</si>
  <si>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</si>
  <si>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</si>
  <si>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</si>
  <si>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</si>
  <si>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</si>
  <si>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</si>
  <si>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</si>
  <si>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</si>
  <si>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</si>
  <si>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</si>
  <si>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</si>
  <si>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</si>
  <si>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</si>
  <si>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</si>
  <si>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</si>
  <si>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</si>
  <si>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</si>
  <si>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</si>
  <si>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</si>
  <si>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</si>
  <si>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</si>
  <si>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</si>
  <si>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</si>
  <si>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</si>
  <si>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</si>
  <si>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</si>
  <si>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</si>
  <si>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</si>
  <si>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</si>
  <si>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</si>
  <si>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</si>
  <si>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</si>
  <si>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</si>
  <si>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</si>
  <si>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</si>
  <si>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</si>
  <si>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</si>
  <si>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</si>
  <si>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</si>
  <si>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</si>
  <si>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</si>
  <si>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</si>
  <si>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</si>
  <si>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</si>
  <si>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</si>
  <si>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</si>
  <si>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</si>
  <si>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</si>
  <si>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</si>
  <si>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</si>
  <si>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</si>
  <si>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</si>
  <si>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</si>
  <si>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</si>
  <si>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</si>
  <si>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</si>
  <si>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</si>
  <si>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</si>
  <si>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</si>
  <si>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</si>
  <si>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</si>
  <si>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</si>
  <si>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</si>
  <si>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</si>
  <si>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</si>
  <si>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</si>
  <si>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</si>
  <si>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</si>
  <si>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</si>
  <si>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</si>
  <si>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</si>
  <si>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</si>
  <si>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</si>
  <si>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</si>
  <si>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</si>
  <si>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</si>
  <si>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</si>
  <si>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</si>
  <si>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</si>
  <si>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</si>
  <si>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</si>
  <si>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</si>
  <si>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</si>
  <si>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</si>
  <si>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</si>
  <si>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</si>
  <si>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</si>
  <si>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</si>
  <si>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</si>
  <si>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</si>
  <si>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</si>
  <si>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</si>
  <si>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</si>
  <si>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</si>
  <si>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</si>
  <si>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</si>
  <si>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</si>
  <si>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</si>
  <si>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</si>
  <si>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</si>
  <si>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</si>
  <si>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</si>
  <si>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</si>
  <si>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</si>
  <si>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</si>
  <si>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</si>
  <si>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</si>
  <si>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</si>
  <si>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</si>
  <si>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</si>
  <si>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</si>
  <si>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</si>
  <si>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</si>
  <si>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</si>
  <si>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</si>
  <si>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</si>
  <si>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</si>
  <si>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</si>
  <si>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</si>
  <si>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</si>
  <si>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</si>
  <si>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</si>
  <si>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</si>
  <si>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</si>
  <si>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</si>
  <si>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</si>
  <si>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</si>
  <si>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</si>
  <si>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</si>
  <si>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</si>
  <si>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</si>
  <si>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</si>
  <si>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</si>
  <si>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</si>
  <si>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</si>
  <si>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</si>
  <si>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</si>
  <si>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</si>
  <si>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</si>
  <si>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</si>
  <si>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</si>
  <si>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</si>
  <si>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</si>
  <si>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</si>
  <si>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</si>
  <si>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</si>
  <si>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</si>
  <si>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</si>
  <si>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</si>
  <si>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</si>
  <si>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</si>
  <si>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</si>
  <si>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</si>
  <si>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</si>
  <si>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</si>
  <si>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</si>
  <si>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</si>
  <si>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</si>
  <si>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</si>
  <si>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</si>
  <si>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</si>
  <si>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</si>
  <si>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</si>
  <si>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</si>
  <si>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</si>
  <si>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</si>
  <si>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</si>
  <si>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</si>
  <si>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</si>
  <si>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</si>
  <si>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</si>
  <si>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</si>
  <si>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</si>
  <si>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</si>
  <si>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</si>
  <si>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</si>
  <si>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</si>
  <si>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</si>
  <si>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</si>
  <si>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</si>
  <si>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</si>
  <si>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</si>
  <si>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</si>
  <si>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</si>
  <si>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</si>
  <si>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</si>
  <si>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</si>
  <si>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</si>
  <si>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</si>
  <si>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</si>
  <si>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</si>
  <si>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</si>
  <si>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</si>
  <si>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</si>
  <si>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</si>
  <si>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</si>
  <si>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</si>
  <si>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</si>
  <si>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</si>
  <si>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</si>
  <si>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</si>
  <si>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</si>
  <si>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</si>
  <si>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</si>
  <si>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</si>
  <si>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</si>
  <si>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</si>
  <si>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</si>
  <si>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</si>
  <si>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</si>
  <si>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</si>
  <si>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</si>
  <si>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</si>
  <si>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</si>
  <si>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</si>
  <si>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</si>
  <si>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</si>
  <si>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</si>
  <si>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</si>
  <si>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</si>
  <si>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</si>
  <si>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</si>
  <si>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</si>
  <si>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</si>
  <si>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</si>
  <si>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</si>
  <si>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</si>
  <si>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</si>
  <si>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</si>
  <si>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</si>
  <si>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</si>
  <si>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</si>
  <si>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</si>
  <si>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</si>
  <si>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</si>
  <si>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</si>
  <si>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</si>
  <si>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</si>
  <si>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</si>
  <si>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</si>
  <si>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</si>
  <si>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</si>
  <si>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</si>
  <si>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</si>
  <si>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</si>
  <si>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</si>
  <si>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</si>
  <si>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</si>
  <si>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</si>
  <si>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</si>
  <si>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</si>
  <si>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</si>
  <si>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</si>
  <si>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</si>
  <si>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</si>
  <si>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</si>
  <si>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</si>
  <si>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</si>
  <si>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</si>
  <si>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</si>
  <si>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</si>
  <si>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</si>
  <si>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</si>
  <si>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</si>
  <si>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</si>
  <si>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</si>
  <si>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</si>
  <si>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</si>
  <si>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</si>
  <si>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</si>
  <si>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</si>
  <si>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</si>
  <si>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</si>
  <si>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</si>
  <si>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</si>
  <si>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</si>
  <si>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</si>
  <si>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</si>
  <si>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</si>
  <si>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</si>
  <si>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</si>
  <si>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</si>
  <si>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</si>
  <si>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</si>
  <si>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</si>
  <si>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</si>
  <si>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</si>
  <si>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</si>
  <si>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</si>
  <si>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</si>
  <si>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</si>
  <si>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</si>
  <si>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</si>
  <si>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</si>
  <si>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</si>
  <si>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</si>
  <si>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</si>
  <si>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</si>
  <si>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</si>
  <si>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</si>
  <si>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</si>
  <si>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</si>
  <si>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</si>
  <si>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</si>
  <si>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</si>
  <si>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</si>
  <si>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</si>
  <si>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</si>
  <si>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</si>
  <si>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</si>
  <si>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</si>
  <si>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</si>
  <si>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</si>
  <si>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</si>
  <si>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</si>
  <si>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</si>
  <si>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</si>
  <si>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</si>
  <si>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</si>
  <si>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</si>
  <si>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</si>
  <si>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</si>
  <si>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</si>
  <si>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</si>
  <si>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</si>
  <si>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</si>
  <si>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</si>
  <si>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</si>
  <si>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</si>
  <si>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</si>
  <si>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</si>
  <si>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</si>
  <si>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</si>
  <si>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</si>
  <si>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</si>
  <si>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</si>
  <si>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</si>
  <si>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</si>
  <si>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</si>
  <si>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</si>
  <si>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</si>
  <si>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</si>
  <si>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</si>
  <si>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</si>
  <si>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</si>
  <si>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</si>
  <si>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</si>
  <si>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</si>
  <si>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</si>
  <si>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</si>
  <si>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</si>
  <si>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</si>
  <si>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</si>
  <si>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</si>
  <si>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</si>
  <si>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</si>
  <si>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</si>
  <si>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</si>
  <si>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</si>
  <si>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</si>
  <si>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</si>
  <si>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</si>
  <si>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</si>
  <si>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</si>
  <si>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</si>
  <si>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</si>
  <si>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</si>
  <si>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</si>
  <si>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</si>
  <si>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</si>
  <si>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</si>
  <si>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</si>
  <si>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</si>
  <si>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</si>
  <si>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</si>
  <si>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</si>
  <si>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</si>
  <si>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</si>
  <si>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</si>
  <si>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</si>
  <si>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</si>
  <si>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</si>
  <si>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</si>
  <si>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</si>
  <si>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</si>
  <si>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</si>
  <si>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</si>
  <si>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</si>
  <si>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</si>
  <si>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</si>
  <si>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</si>
  <si>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</si>
  <si>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</si>
  <si>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</si>
  <si>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</si>
  <si>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</si>
  <si>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</si>
  <si>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</si>
  <si>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</si>
  <si>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</si>
  <si>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</si>
  <si>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</si>
  <si>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</si>
  <si>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</si>
  <si>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</si>
  <si>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</si>
  <si>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</si>
  <si>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</si>
  <si>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</si>
  <si>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</si>
  <si>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</si>
  <si>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</si>
  <si>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</si>
  <si>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</si>
  <si>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</si>
  <si>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</si>
  <si>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</si>
  <si>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</si>
  <si>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</si>
  <si>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</si>
  <si>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</si>
  <si>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</si>
  <si>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</si>
  <si>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</si>
  <si>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</si>
  <si>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</si>
  <si>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</si>
  <si>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</si>
  <si>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</si>
  <si>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</si>
  <si>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</si>
  <si>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</si>
  <si>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</si>
  <si>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</si>
  <si>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</si>
  <si>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</si>
  <si>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</si>
  <si>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</si>
  <si>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</si>
  <si>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</si>
  <si>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</si>
  <si>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</si>
  <si>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</si>
  <si>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</si>
  <si>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</si>
  <si>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</si>
  <si>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</si>
  <si>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</si>
  <si>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</si>
  <si>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</si>
  <si>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</si>
  <si>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</si>
  <si>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</si>
  <si>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</si>
  <si>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</si>
  <si>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</si>
  <si>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</si>
  <si>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</si>
  <si>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</si>
  <si>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</si>
  <si>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</si>
  <si>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</si>
  <si>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</si>
  <si>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</si>
  <si>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</si>
  <si>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</si>
  <si>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</si>
  <si>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</si>
  <si>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</si>
  <si>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</si>
  <si>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</si>
  <si>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</si>
  <si>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</si>
  <si>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</si>
  <si>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</si>
  <si>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</si>
  <si>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</si>
  <si>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</si>
  <si>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</si>
  <si>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</si>
  <si>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</si>
  <si>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</si>
  <si>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</si>
  <si>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</si>
  <si>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</si>
  <si>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</si>
  <si>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</si>
  <si>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</si>
  <si>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</si>
  <si>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</si>
  <si>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</si>
  <si>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</si>
  <si>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</si>
  <si>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</si>
  <si>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</si>
  <si>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</si>
  <si>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</si>
  <si>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</si>
  <si>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</si>
  <si>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</si>
  <si>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</si>
  <si>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</si>
  <si>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</si>
  <si>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</si>
  <si>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</si>
  <si>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</si>
  <si>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</si>
  <si>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</si>
  <si>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</si>
  <si>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</si>
  <si>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</si>
  <si>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</si>
  <si>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</si>
  <si>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</si>
  <si>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</si>
  <si>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</si>
  <si>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</si>
  <si>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</si>
  <si>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</si>
  <si>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</si>
  <si>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</si>
  <si>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</si>
  <si>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</si>
  <si>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</si>
  <si>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</si>
  <si>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</si>
  <si>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</si>
  <si>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</si>
  <si>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</si>
  <si>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</si>
  <si>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</si>
  <si>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</si>
  <si>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</si>
  <si>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</si>
  <si>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</si>
  <si>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</si>
  <si>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</si>
  <si>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</si>
  <si>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</si>
  <si>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</si>
  <si>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</si>
  <si>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</si>
  <si>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</si>
  <si>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</si>
  <si>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</si>
  <si>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</si>
  <si>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</si>
  <si>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</si>
  <si>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</si>
  <si>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</si>
  <si>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</si>
  <si>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</si>
  <si>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</si>
  <si>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</si>
  <si>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</si>
  <si>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</si>
  <si>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</si>
  <si>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</si>
  <si>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</si>
  <si>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</si>
  <si>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</si>
  <si>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</si>
  <si>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</si>
  <si>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</si>
  <si>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</si>
  <si>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</si>
  <si>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</si>
  <si>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</si>
  <si>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</si>
  <si>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</si>
  <si>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</si>
  <si>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</si>
  <si>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</si>
  <si>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</si>
  <si>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</si>
  <si>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</si>
  <si>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</si>
  <si>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</si>
  <si>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</si>
  <si>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</si>
  <si>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</si>
  <si>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</si>
  <si>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</si>
  <si>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</si>
  <si>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</si>
  <si>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</si>
  <si>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</si>
  <si>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</si>
  <si>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</si>
  <si>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</si>
  <si>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</si>
  <si>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</si>
  <si>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</si>
  <si>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</si>
  <si>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</si>
  <si>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</si>
  <si>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</si>
  <si>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</si>
  <si>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</si>
  <si>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</si>
  <si>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</si>
  <si>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</si>
  <si>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</si>
  <si>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</si>
  <si>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</si>
  <si>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</si>
  <si>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</si>
  <si>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</si>
  <si>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</si>
  <si>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</si>
  <si>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</si>
  <si>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</si>
  <si>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</si>
  <si>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</si>
  <si>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</si>
  <si>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</si>
  <si>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</si>
  <si>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</si>
  <si>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</si>
  <si>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</si>
  <si>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</si>
  <si>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</si>
  <si>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</si>
  <si>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</si>
  <si>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</si>
  <si>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</si>
  <si>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</si>
  <si>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</si>
  <si>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</si>
  <si>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</si>
  <si>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</si>
  <si>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</si>
  <si>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</si>
  <si>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</si>
  <si>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</si>
  <si>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</si>
  <si>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</si>
  <si>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</si>
  <si>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</si>
  <si>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</si>
  <si>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</si>
  <si>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</si>
  <si>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</si>
  <si>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</si>
  <si>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</si>
  <si>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</si>
  <si>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</si>
  <si>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</si>
  <si>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</si>
  <si>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</si>
  <si>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</si>
  <si>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</si>
  <si>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</si>
  <si>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</si>
  <si>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</si>
  <si>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</si>
  <si>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</si>
  <si>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</si>
  <si>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</si>
  <si>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</si>
  <si>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</si>
  <si>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</si>
  <si>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</si>
  <si>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</si>
  <si>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</si>
  <si>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</si>
  <si>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</si>
  <si>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</si>
  <si>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</si>
  <si>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</si>
  <si>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</si>
  <si>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</si>
  <si>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</si>
  <si>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</si>
  <si>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</si>
  <si>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</si>
  <si>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</si>
  <si>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</si>
  <si>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</si>
  <si>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</si>
  <si>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</si>
  <si>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</si>
  <si>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</si>
  <si>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</si>
  <si>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</si>
  <si>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</si>
  <si>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</si>
  <si>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</si>
  <si>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</si>
  <si>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</si>
  <si>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</si>
  <si>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</si>
  <si>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</si>
  <si>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</si>
  <si>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</si>
  <si>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</si>
  <si>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</si>
  <si>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</si>
  <si>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</si>
  <si>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</si>
  <si>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</si>
  <si>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</si>
  <si>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</si>
  <si>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</si>
  <si>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</si>
  <si>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</si>
  <si>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</si>
  <si>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</si>
  <si>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</si>
  <si>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</si>
  <si>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</si>
  <si>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</si>
  <si>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</si>
  <si>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</si>
  <si>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</si>
  <si>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</si>
  <si>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</si>
  <si>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</si>
  <si>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</si>
  <si>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</si>
  <si>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</si>
  <si>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</si>
  <si>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</si>
  <si>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</si>
  <si>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</si>
  <si>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</si>
  <si>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</si>
  <si>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</si>
  <si>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</si>
  <si>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</si>
  <si>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</si>
  <si>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</si>
  <si>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</si>
  <si>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</si>
  <si>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</si>
  <si>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</si>
  <si>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</si>
  <si>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</si>
  <si>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</si>
  <si>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</si>
  <si>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</si>
  <si>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</si>
  <si>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</si>
  <si>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</si>
  <si>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</si>
  <si>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</si>
  <si>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</si>
  <si>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</si>
  <si>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</si>
  <si>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</si>
  <si>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</si>
  <si>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</si>
  <si>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</si>
  <si>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</si>
  <si>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</si>
  <si>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</si>
  <si>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</si>
  <si>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</si>
  <si>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</si>
  <si>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</si>
  <si>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</si>
  <si>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</si>
  <si>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</si>
  <si>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</si>
  <si>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</si>
  <si>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</si>
  <si>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</si>
  <si>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</si>
  <si>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</si>
  <si>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</si>
  <si>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</si>
  <si>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</si>
  <si>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</si>
  <si>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</si>
  <si>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</si>
  <si>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</si>
  <si>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</si>
  <si>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</si>
  <si>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</si>
  <si>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</si>
  <si>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</si>
  <si>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</si>
  <si>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</si>
  <si>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</si>
  <si>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</si>
  <si>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</si>
  <si>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</si>
  <si>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</si>
  <si>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</si>
  <si>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</si>
  <si>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</si>
  <si>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</si>
  <si>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</si>
  <si>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</si>
  <si>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</si>
  <si>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</si>
  <si>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</si>
  <si>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</si>
  <si>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</si>
  <si>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</si>
  <si>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</si>
  <si>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</si>
  <si>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</si>
  <si>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</si>
  <si>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</si>
  <si>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</si>
  <si>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</si>
  <si>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</si>
  <si>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</si>
  <si>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</si>
  <si>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</si>
  <si>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</si>
  <si>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</si>
  <si>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</si>
  <si>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</si>
  <si>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</si>
  <si>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</si>
  <si>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</si>
  <si>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</si>
  <si>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</si>
  <si>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</si>
  <si>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</si>
  <si>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</si>
  <si>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</si>
  <si>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</si>
  <si>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</si>
  <si>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</si>
  <si>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</si>
  <si>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</si>
  <si>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</si>
  <si>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</si>
  <si>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</si>
  <si>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</si>
  <si>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</si>
  <si>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</si>
  <si>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</si>
  <si>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</si>
  <si>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</si>
  <si>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</si>
  <si>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</si>
  <si>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</si>
  <si>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</si>
  <si>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</si>
  <si>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</si>
  <si>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</si>
  <si>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</si>
  <si>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</si>
  <si>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</si>
  <si>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</si>
  <si>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</si>
  <si>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</si>
  <si>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</si>
  <si>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</si>
  <si>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</si>
  <si>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</si>
  <si>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</si>
  <si>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</si>
  <si>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</si>
  <si>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</si>
  <si>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</si>
  <si>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</si>
  <si>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</si>
  <si>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</si>
  <si>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</si>
  <si>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</si>
  <si>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</si>
  <si>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</si>
  <si>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</si>
  <si>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</si>
  <si>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</si>
  <si>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</si>
  <si>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</si>
  <si>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</si>
  <si>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</si>
  <si>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</si>
  <si>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</si>
  <si>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</si>
  <si>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</si>
  <si>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</si>
  <si>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</si>
  <si>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</si>
  <si>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</si>
  <si>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</si>
  <si>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</si>
  <si>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</si>
  <si>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</si>
  <si>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</si>
  <si>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</si>
  <si>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</si>
  <si>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</si>
  <si>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</si>
  <si>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</si>
  <si>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</si>
  <si>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</si>
  <si>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</si>
  <si>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</si>
  <si>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</si>
  <si>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</si>
  <si>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</si>
  <si>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</si>
  <si>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</si>
  <si>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</si>
  <si>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</si>
  <si>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</si>
  <si>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</si>
  <si>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</si>
  <si>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</si>
  <si>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</si>
  <si>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</si>
  <si>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</si>
  <si>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</si>
  <si>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</si>
  <si>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</si>
  <si>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</si>
  <si>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</si>
  <si>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</si>
  <si>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</si>
  <si>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</si>
  <si>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</si>
  <si>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</si>
  <si>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</si>
  <si>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</si>
  <si>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</si>
  <si>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</si>
  <si>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</si>
  <si>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</si>
  <si>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</si>
  <si>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</si>
  <si>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</si>
  <si>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</si>
  <si>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</si>
  <si>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</si>
  <si>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</si>
  <si>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</si>
  <si>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</si>
  <si>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</si>
  <si>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</si>
  <si>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</si>
  <si>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</si>
  <si>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</si>
  <si>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</si>
  <si>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</si>
  <si>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</si>
  <si>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</si>
  <si>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</si>
  <si>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</si>
  <si>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</si>
  <si>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</si>
  <si>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</si>
  <si>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</si>
  <si>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</si>
  <si>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</si>
  <si>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</si>
  <si>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</si>
  <si>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</si>
  <si>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</si>
  <si>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</si>
  <si>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</si>
  <si>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</si>
  <si>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</si>
  <si>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</si>
  <si>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</si>
  <si>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</si>
  <si>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</si>
  <si>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</si>
  <si>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</si>
  <si>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</si>
  <si>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</si>
  <si>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</si>
  <si>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</si>
  <si>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</si>
  <si>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</si>
  <si>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</si>
  <si>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</si>
  <si>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</si>
  <si>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</si>
  <si>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</si>
  <si>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</si>
  <si>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</si>
  <si>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</si>
  <si>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</si>
  <si>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</si>
  <si>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</si>
  <si>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</si>
  <si>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</si>
  <si>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</si>
  <si>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</si>
  <si>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</si>
  <si>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</si>
  <si>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</si>
  <si>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</si>
  <si>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</si>
  <si>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</si>
  <si>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</si>
  <si>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</si>
  <si>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</si>
  <si>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</si>
  <si>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</si>
  <si>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</si>
  <si>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</si>
  <si>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</si>
  <si>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</si>
  <si>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</si>
  <si>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</si>
  <si>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</si>
  <si>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</si>
  <si>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</si>
  <si>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</si>
  <si>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</si>
  <si>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</si>
  <si>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</si>
  <si>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</si>
  <si>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</si>
  <si>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</si>
  <si>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</si>
  <si>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</si>
  <si>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</si>
  <si>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</si>
  <si>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</si>
  <si>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</si>
  <si>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</si>
  <si>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</si>
  <si>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</si>
  <si>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</si>
  <si>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</si>
  <si>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</si>
  <si>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</si>
  <si>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</si>
  <si>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</si>
  <si>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</si>
  <si>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</si>
  <si>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</si>
  <si>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</si>
  <si>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</si>
  <si>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</si>
  <si>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</si>
  <si>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</si>
  <si>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</si>
  <si>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</si>
  <si>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</si>
  <si>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</si>
  <si>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</si>
  <si>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</si>
  <si>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</si>
  <si>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</si>
  <si>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</si>
  <si>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</si>
  <si>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</si>
  <si>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</si>
  <si>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</si>
  <si>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</si>
  <si>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</si>
  <si>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</si>
  <si>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</si>
  <si>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</si>
  <si>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</si>
  <si>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</si>
  <si>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</si>
  <si>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</si>
  <si>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</si>
  <si>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</si>
  <si>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</si>
  <si>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</si>
  <si>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</si>
  <si>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</si>
  <si>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</si>
  <si>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</si>
  <si>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</si>
  <si>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</si>
  <si>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</si>
  <si>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</si>
  <si>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</si>
  <si>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</si>
  <si>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</si>
  <si>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</si>
  <si>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</si>
  <si>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</si>
  <si>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</si>
  <si>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</si>
  <si>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</si>
  <si>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</si>
  <si>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</si>
  <si>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</si>
  <si>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</si>
  <si>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</si>
  <si>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</si>
  <si>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</si>
  <si>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</si>
  <si>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</si>
  <si>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</si>
  <si>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</si>
  <si>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</si>
  <si>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</si>
  <si>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</si>
  <si>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</si>
  <si>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</si>
  <si>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</si>
  <si>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</si>
  <si>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</si>
  <si>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</si>
  <si>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</si>
  <si>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</si>
  <si>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</si>
  <si>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</si>
  <si>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</si>
  <si>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</si>
  <si>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</si>
  <si>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</si>
  <si>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</si>
  <si>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</si>
  <si>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</si>
  <si>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</si>
  <si>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</si>
  <si>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</si>
  <si>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</si>
  <si>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</si>
  <si>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</si>
  <si>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</si>
  <si>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</si>
  <si>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</si>
  <si>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</si>
  <si>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</si>
  <si>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</si>
  <si>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</si>
  <si>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</si>
  <si>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</si>
  <si>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</si>
  <si>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</si>
  <si>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</si>
  <si>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</si>
  <si>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</si>
  <si>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</si>
  <si>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</si>
  <si>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</si>
  <si>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</si>
  <si>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</si>
  <si>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</si>
  <si>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</si>
  <si>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</si>
  <si>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</si>
  <si>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</si>
  <si>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</si>
  <si>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</si>
  <si>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</si>
  <si>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</si>
  <si>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</si>
  <si>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</si>
  <si>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</si>
  <si>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</si>
  <si>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</si>
  <si>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</si>
  <si>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</si>
  <si>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</si>
  <si>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</si>
  <si>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</si>
  <si>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</si>
  <si>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</si>
  <si>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</si>
  <si>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</si>
  <si>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</si>
  <si>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</si>
  <si>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</si>
  <si>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</si>
  <si>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</si>
  <si>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</si>
  <si>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</si>
  <si>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</si>
  <si>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</si>
  <si>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</si>
  <si>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</si>
  <si>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</si>
  <si>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</si>
  <si>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</si>
  <si>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</si>
  <si>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</si>
  <si>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</si>
  <si>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</si>
  <si>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</si>
  <si>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</si>
  <si>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</si>
  <si>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</si>
  <si>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</si>
  <si>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</si>
  <si>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</si>
  <si>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</si>
  <si>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</si>
  <si>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</si>
  <si>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</si>
  <si>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</si>
  <si>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</si>
  <si>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</si>
  <si>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</si>
  <si>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</si>
  <si>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</si>
  <si>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</si>
  <si>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</si>
  <si>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</si>
  <si>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</si>
  <si>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</si>
  <si>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</si>
  <si>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</si>
  <si>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</si>
  <si>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</si>
  <si>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</si>
  <si>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</si>
  <si>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</si>
  <si>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</si>
  <si>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</si>
  <si>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</si>
  <si>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</si>
  <si>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</si>
  <si>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</si>
  <si>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</si>
  <si>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</si>
  <si>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</si>
  <si>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</si>
  <si>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</si>
  <si>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</si>
  <si>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</si>
  <si>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</si>
  <si>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</si>
  <si>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</si>
  <si>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</si>
  <si>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</si>
  <si>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</si>
  <si>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</si>
  <si>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</si>
  <si>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</si>
  <si>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</si>
  <si>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</si>
  <si>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</si>
  <si>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</si>
  <si>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</si>
  <si>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</si>
  <si>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</si>
  <si>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</si>
  <si>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</si>
  <si>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</si>
  <si>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</si>
  <si>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</si>
  <si>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</si>
  <si>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</si>
  <si>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</si>
  <si>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</si>
  <si>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</si>
  <si>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</si>
  <si>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</si>
  <si>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</si>
  <si>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</si>
  <si>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</si>
  <si>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</si>
  <si>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</si>
  <si>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</si>
  <si>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</si>
  <si>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</si>
  <si>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</si>
  <si>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</si>
  <si>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</si>
  <si>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</si>
  <si>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</si>
  <si>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</si>
  <si>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</si>
  <si>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</si>
  <si>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</si>
  <si>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</si>
  <si>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</si>
  <si>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</si>
  <si>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</si>
  <si>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</si>
  <si>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</si>
  <si>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</si>
  <si>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</si>
  <si>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</si>
  <si>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</si>
  <si>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</si>
  <si>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</si>
  <si>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</si>
  <si>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</si>
  <si>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</si>
  <si>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</si>
  <si>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</si>
  <si>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</si>
  <si>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</si>
  <si>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</si>
  <si>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</si>
  <si>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</si>
  <si>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</si>
  <si>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</si>
  <si>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</si>
  <si>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</si>
  <si>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</si>
  <si>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</si>
  <si>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</si>
  <si>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</si>
  <si>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</si>
  <si>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</si>
  <si>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</si>
  <si>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</si>
  <si>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</si>
  <si>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</si>
  <si>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</si>
  <si>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</si>
  <si>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</si>
  <si>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</si>
  <si>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</si>
  <si>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</si>
  <si>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</si>
  <si>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</si>
  <si>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</si>
  <si>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</si>
  <si>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</si>
  <si>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</si>
  <si>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</si>
  <si>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</si>
  <si>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</si>
  <si>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</si>
  <si>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</si>
  <si>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</si>
  <si>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</si>
  <si>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</si>
  <si>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</si>
  <si>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</si>
  <si>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</si>
  <si>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</si>
  <si>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</si>
  <si>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</si>
  <si>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</si>
  <si>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</si>
  <si>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</si>
  <si>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</si>
  <si>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</si>
  <si>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</si>
  <si>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</si>
  <si>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</si>
  <si>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</si>
  <si>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</si>
  <si>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</si>
  <si>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</si>
  <si>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</si>
  <si>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</si>
  <si>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</si>
  <si>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</si>
  <si>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</si>
  <si>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</si>
  <si>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</si>
  <si>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</si>
  <si>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</si>
  <si>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</si>
  <si>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</si>
  <si>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</si>
  <si>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</si>
  <si>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</si>
  <si>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</si>
  <si>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</si>
  <si>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</si>
  <si>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</si>
  <si>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</si>
  <si>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</si>
  <si>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</si>
  <si>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</si>
  <si>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</si>
  <si>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</si>
  <si>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</si>
  <si>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</si>
  <si>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</si>
  <si>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</si>
  <si>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</si>
  <si>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</si>
  <si>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</si>
  <si>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</si>
  <si>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</si>
  <si>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</si>
  <si>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</si>
  <si>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</si>
  <si>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</si>
  <si>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</si>
  <si>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</si>
  <si>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</si>
  <si>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</si>
  <si>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</si>
  <si>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</si>
  <si>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</si>
  <si>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</si>
  <si>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</si>
  <si>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</si>
  <si>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</si>
  <si>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</si>
  <si>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</si>
  <si>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</si>
  <si>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</si>
  <si>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</si>
  <si>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</si>
  <si>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</si>
  <si>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</si>
  <si>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</si>
  <si>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</si>
  <si>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</si>
  <si>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</si>
  <si>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</si>
  <si>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</si>
  <si>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</si>
  <si>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</si>
  <si>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</si>
  <si>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</si>
  <si>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</si>
  <si>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</si>
  <si>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</si>
  <si>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</si>
  <si>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</si>
  <si>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</si>
  <si>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</si>
  <si>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</si>
  <si>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</si>
  <si>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</si>
  <si>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</si>
  <si>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</si>
  <si>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</si>
  <si>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</si>
  <si>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</si>
  <si>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</si>
  <si>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</si>
  <si>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</si>
  <si>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</si>
  <si>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</si>
  <si>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</si>
  <si>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</si>
  <si>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</si>
  <si>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</si>
  <si>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</si>
  <si>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</si>
  <si>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</si>
  <si>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</si>
  <si>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</si>
  <si>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</si>
  <si>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</si>
  <si>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</si>
  <si>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</si>
  <si>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</si>
  <si>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</si>
  <si>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</si>
  <si>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</si>
  <si>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</si>
  <si>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</si>
  <si>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</si>
  <si>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</si>
  <si>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</si>
  <si>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</si>
  <si>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</si>
  <si>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</si>
  <si>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</si>
  <si>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</si>
  <si>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</si>
  <si>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</si>
  <si>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</si>
  <si>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</si>
  <si>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</si>
  <si>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</si>
  <si>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</si>
  <si>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</si>
  <si>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</si>
  <si>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</si>
  <si>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</si>
  <si>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</si>
  <si>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</si>
  <si>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</si>
  <si>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</si>
  <si>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</si>
  <si>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</si>
  <si>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</si>
  <si>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</si>
  <si>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</si>
  <si>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</si>
  <si>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</si>
  <si>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</si>
  <si>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</si>
  <si>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</si>
  <si>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</si>
  <si>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</si>
  <si>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</si>
  <si>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</si>
  <si>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</si>
  <si>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</si>
  <si>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</si>
  <si>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</si>
  <si>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</si>
  <si>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</si>
  <si>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</si>
  <si>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</si>
  <si>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</si>
  <si>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</si>
  <si>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</si>
  <si>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</si>
  <si>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</si>
  <si>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</si>
  <si>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</si>
  <si>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</si>
  <si>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</si>
  <si>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</si>
  <si>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</si>
  <si>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</si>
  <si>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</si>
  <si>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</si>
  <si>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</si>
  <si>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</si>
  <si>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</si>
  <si>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</si>
  <si>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</si>
  <si>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</si>
  <si>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</si>
  <si>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</si>
  <si>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</si>
  <si>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</si>
  <si>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</si>
  <si>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</si>
  <si>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</si>
  <si>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</si>
  <si>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</si>
  <si>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</si>
  <si>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</si>
  <si>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</si>
  <si>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</si>
  <si>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</si>
  <si>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</si>
  <si>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</si>
  <si>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</si>
  <si>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</si>
  <si>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</si>
  <si>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</si>
  <si>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</si>
  <si>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</si>
  <si>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</si>
  <si>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</si>
  <si>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</si>
  <si>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</si>
  <si>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</si>
  <si>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</si>
  <si>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</si>
  <si>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</si>
  <si>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</si>
  <si>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</si>
  <si>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</si>
  <si>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</si>
  <si>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</si>
  <si>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</si>
  <si>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</si>
  <si>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</si>
  <si>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</si>
  <si>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</si>
  <si>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</si>
  <si>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</si>
  <si>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</si>
  <si>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</si>
  <si>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</si>
  <si>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</si>
  <si>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</si>
  <si>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</si>
  <si>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</si>
  <si>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</si>
  <si>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</si>
  <si>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</si>
  <si>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</si>
  <si>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</si>
  <si>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</si>
  <si>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</si>
  <si>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</si>
  <si>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</si>
  <si>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</si>
  <si>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</si>
  <si>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</si>
  <si>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</si>
  <si>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</si>
  <si>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</si>
  <si>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</si>
  <si>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</si>
  <si>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</si>
  <si>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</si>
  <si>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</si>
  <si>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</si>
  <si>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</si>
  <si>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</si>
  <si>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</si>
  <si>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</si>
  <si>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</si>
  <si>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</si>
  <si>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</si>
  <si>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</si>
  <si>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</si>
  <si>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</si>
  <si>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</si>
  <si>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</si>
  <si>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</si>
  <si>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</si>
  <si>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</si>
  <si>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</si>
  <si>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</si>
  <si>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</si>
  <si>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</si>
  <si>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</si>
  <si>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</si>
  <si>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</si>
  <si>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</si>
  <si>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</si>
  <si>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</si>
  <si>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</si>
  <si>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</si>
  <si>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</si>
  <si>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</si>
  <si>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</si>
  <si>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</si>
  <si>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</si>
  <si>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</si>
  <si>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</si>
  <si>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</si>
  <si>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</si>
  <si>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</si>
  <si>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</si>
  <si>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</si>
  <si>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</si>
  <si>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</si>
  <si>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</si>
  <si>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</si>
  <si>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</si>
  <si>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</si>
  <si>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</si>
  <si>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</si>
  <si>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</si>
  <si>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</si>
  <si>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</si>
  <si>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</si>
  <si>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</si>
  <si>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</si>
  <si>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</si>
  <si>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</si>
  <si>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</si>
  <si>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</si>
  <si>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</si>
  <si>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</si>
  <si>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</si>
  <si>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</si>
  <si>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</si>
  <si>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</si>
  <si>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</si>
  <si>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</si>
  <si>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</si>
  <si>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</si>
  <si>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</si>
  <si>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</si>
  <si>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</si>
  <si>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</si>
  <si>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</si>
  <si>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</si>
  <si>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</si>
  <si>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</si>
  <si>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</si>
  <si>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</si>
  <si>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</si>
  <si>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</si>
  <si>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</si>
  <si>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</si>
  <si>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</si>
  <si>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</si>
  <si>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</si>
  <si>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</si>
  <si>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</si>
  <si>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</si>
  <si>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</si>
  <si>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</si>
  <si>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</si>
  <si>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</si>
  <si>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</si>
  <si>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</si>
  <si>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</si>
  <si>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</si>
  <si>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</si>
  <si>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</si>
  <si>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</si>
  <si>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</si>
  <si>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</si>
  <si>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</si>
  <si>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</si>
  <si>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</si>
  <si>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</si>
  <si>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</si>
  <si>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</si>
  <si>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</si>
  <si>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</si>
  <si>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</si>
  <si>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</si>
  <si>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</si>
  <si>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</si>
  <si>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</si>
  <si>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</si>
  <si>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</si>
  <si>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</si>
  <si>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</si>
  <si>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</si>
  <si>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</si>
  <si>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</si>
  <si>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</si>
  <si>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</si>
  <si>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</si>
  <si>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</si>
  <si>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</si>
  <si>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</si>
  <si>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</si>
  <si>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</si>
  <si>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</si>
  <si>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</si>
  <si>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</si>
  <si>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</si>
  <si>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</si>
  <si>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</si>
  <si>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</si>
  <si>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</si>
  <si>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</si>
  <si>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</si>
  <si>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</si>
  <si>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</si>
  <si>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</si>
  <si>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</si>
  <si>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</si>
  <si>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</si>
  <si>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</si>
  <si>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</si>
  <si>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</si>
  <si>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</si>
  <si>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</si>
  <si>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</si>
  <si>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</si>
  <si>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</si>
  <si>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</si>
  <si>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</si>
  <si>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</si>
  <si>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</si>
  <si>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</si>
  <si>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</si>
  <si>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</si>
  <si>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</si>
  <si>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</si>
  <si>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</si>
  <si>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</si>
  <si>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</si>
  <si>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</si>
  <si>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</si>
  <si>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</si>
  <si>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</si>
  <si>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</si>
  <si>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</si>
  <si>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</si>
  <si>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</si>
  <si>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</si>
  <si>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</si>
  <si>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</si>
  <si>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</si>
  <si>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</si>
  <si>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</si>
  <si>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</si>
  <si>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</si>
  <si>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</si>
  <si>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</si>
  <si>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</si>
  <si>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</si>
  <si>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</si>
  <si>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</si>
  <si>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</si>
  <si>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</si>
  <si>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</si>
  <si>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</si>
  <si>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</si>
  <si>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</si>
  <si>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</si>
  <si>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</si>
  <si>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</si>
  <si>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</si>
  <si>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</si>
  <si>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</si>
  <si>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</si>
  <si>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</si>
  <si>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</si>
  <si>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</si>
  <si>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</si>
  <si>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</si>
  <si>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</si>
  <si>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</si>
  <si>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</si>
  <si>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</si>
  <si>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</si>
  <si>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</si>
  <si>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</si>
  <si>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</si>
  <si>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</si>
  <si>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</si>
  <si>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</si>
  <si>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</si>
  <si>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</si>
  <si>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</si>
  <si>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</si>
  <si>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</si>
  <si>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</si>
  <si>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</si>
  <si>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</si>
  <si>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</si>
  <si>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</si>
  <si>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</si>
  <si>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</si>
  <si>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</si>
  <si>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</si>
  <si>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</si>
  <si>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</si>
  <si>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</si>
  <si>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</si>
  <si>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</si>
  <si>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</si>
  <si>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</si>
  <si>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</si>
  <si>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</si>
  <si>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</si>
  <si>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</si>
  <si>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</si>
  <si>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</si>
  <si>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</si>
  <si>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</si>
  <si>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</si>
  <si>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</si>
  <si>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</si>
  <si>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</si>
  <si>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</si>
  <si>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</si>
  <si>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</si>
  <si>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</si>
  <si>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</si>
  <si>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</si>
  <si>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</si>
  <si>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</si>
  <si>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</si>
  <si>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</si>
  <si>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</si>
  <si>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</si>
  <si>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</si>
  <si>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</si>
  <si>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</si>
  <si>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</si>
  <si>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</si>
  <si>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</si>
  <si>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</si>
  <si>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</si>
  <si>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</si>
  <si>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</si>
  <si>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</si>
  <si>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</si>
  <si>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</si>
  <si>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</si>
  <si>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</si>
  <si>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</si>
  <si>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</si>
  <si>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</si>
  <si>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</si>
  <si>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</si>
  <si>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</si>
  <si>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</si>
  <si>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</si>
  <si>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</si>
  <si>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</si>
  <si>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</si>
  <si>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</si>
  <si>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</si>
  <si>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</si>
  <si>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</si>
  <si>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</si>
  <si>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</si>
  <si>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</si>
  <si>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</si>
  <si>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</si>
  <si>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</si>
  <si>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</si>
  <si>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</si>
  <si>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</si>
  <si>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</si>
  <si>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</si>
  <si>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</si>
  <si>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</si>
  <si>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</si>
  <si>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</si>
  <si>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</si>
  <si>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</si>
  <si>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</si>
  <si>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</si>
  <si>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</si>
  <si>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</si>
  <si>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</si>
  <si>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</si>
  <si>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</si>
  <si>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</si>
  <si>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</si>
  <si>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</si>
  <si>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</si>
  <si>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</si>
  <si>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</si>
  <si>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</si>
  <si>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</si>
  <si>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</si>
  <si>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</si>
  <si>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</si>
  <si>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</si>
  <si>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</si>
  <si>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</si>
  <si>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</si>
  <si>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</si>
  <si>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</si>
  <si>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</si>
  <si>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</si>
  <si>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</si>
  <si>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</si>
  <si>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</si>
  <si>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</si>
  <si>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</si>
  <si>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</si>
  <si>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</si>
  <si>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</si>
  <si>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</si>
  <si>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</si>
  <si>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</si>
  <si>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</si>
  <si>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</si>
  <si>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</si>
  <si>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</si>
  <si>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</si>
  <si>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</si>
  <si>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</si>
  <si>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</si>
  <si>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</si>
  <si>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</si>
  <si>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</si>
  <si>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</si>
  <si>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</si>
  <si>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</si>
  <si>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</si>
  <si>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</si>
  <si>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</si>
  <si>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</si>
  <si>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</si>
  <si>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</si>
  <si>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</si>
  <si>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</si>
  <si>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</si>
  <si>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</si>
  <si>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</si>
  <si>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</si>
  <si>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</si>
  <si>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</si>
  <si>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</si>
  <si>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</si>
  <si>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</si>
  <si>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</si>
  <si>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</si>
  <si>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</si>
  <si>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</si>
  <si>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</si>
  <si>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</si>
  <si>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</si>
  <si>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</si>
  <si>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</si>
  <si>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</si>
  <si>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</si>
  <si>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</si>
  <si>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</si>
  <si>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</si>
  <si>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</si>
  <si>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</si>
  <si>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</si>
  <si>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</si>
  <si>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</si>
  <si>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</si>
  <si>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</si>
  <si>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</si>
  <si>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</si>
  <si>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</si>
  <si>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</si>
  <si>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</si>
  <si>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</si>
  <si>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</si>
  <si>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</si>
  <si>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</si>
  <si>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</si>
  <si>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</si>
  <si>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</si>
  <si>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</si>
  <si>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</si>
  <si>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</si>
  <si>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</si>
  <si>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</si>
  <si>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</si>
  <si>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</si>
  <si>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</si>
  <si>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</si>
  <si>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</si>
  <si>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</si>
  <si>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</si>
  <si>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</si>
  <si>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</si>
  <si>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</si>
  <si>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</si>
  <si>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</si>
  <si>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</si>
  <si>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</si>
  <si>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</si>
  <si>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</si>
  <si>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</si>
  <si>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</si>
  <si>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</si>
  <si>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</si>
  <si>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</si>
  <si>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</si>
  <si>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</si>
  <si>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</si>
  <si>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</si>
  <si>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</si>
  <si>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</si>
  <si>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</si>
  <si>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</si>
  <si>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</si>
  <si>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</si>
  <si>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</si>
  <si>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</si>
  <si>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</si>
  <si>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</si>
  <si>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</si>
  <si>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</si>
  <si>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</si>
  <si>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</si>
  <si>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</si>
  <si>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</si>
  <si>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</si>
  <si>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</si>
  <si>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</si>
  <si>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</si>
  <si>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</si>
  <si>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</si>
  <si>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</si>
  <si>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</si>
  <si>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</si>
  <si>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</si>
  <si>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</si>
  <si>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</si>
  <si>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</si>
  <si>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</si>
  <si>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</si>
  <si>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</si>
  <si>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</si>
  <si>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</si>
  <si>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</si>
  <si>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</si>
  <si>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</si>
  <si>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</si>
  <si>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</si>
  <si>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</si>
  <si>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</si>
  <si>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</si>
  <si>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</si>
  <si>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</si>
  <si>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</si>
  <si>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</si>
  <si>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</si>
  <si>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</si>
  <si>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</si>
  <si>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</si>
  <si>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</si>
  <si>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</si>
  <si>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</si>
  <si>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</si>
  <si>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</si>
  <si>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</si>
  <si>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</si>
  <si>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</si>
  <si>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</si>
  <si>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</si>
  <si>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</si>
  <si>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</si>
  <si>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</si>
  <si>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</si>
  <si>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</si>
  <si>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</si>
  <si>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</si>
  <si>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</si>
  <si>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</si>
  <si>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</si>
  <si>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</si>
  <si>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</si>
  <si>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</si>
  <si>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</si>
  <si>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</si>
  <si>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</si>
  <si>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</si>
  <si>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</si>
  <si>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</si>
  <si>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</si>
  <si>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</si>
  <si>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</si>
  <si>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</si>
  <si>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</si>
  <si>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</si>
  <si>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</si>
  <si>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</si>
  <si>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</si>
  <si>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</si>
  <si>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</si>
  <si>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</si>
  <si>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</si>
  <si>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</si>
  <si>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</si>
  <si>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</si>
  <si>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</si>
  <si>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</si>
  <si>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</si>
  <si>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</si>
  <si>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</si>
  <si>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</si>
  <si>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</si>
  <si>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</si>
  <si>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</si>
  <si>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</si>
  <si>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</si>
  <si>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</si>
  <si>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</si>
  <si>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</si>
  <si>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</si>
  <si>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</si>
  <si>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</si>
  <si>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</si>
  <si>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</si>
  <si>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</si>
  <si>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</si>
  <si>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</si>
  <si>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</si>
  <si>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</si>
  <si>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</si>
  <si>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</si>
  <si>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</si>
  <si>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</si>
  <si>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</si>
  <si>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</si>
  <si>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</si>
  <si>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</si>
  <si>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</si>
  <si>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</si>
  <si>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</si>
  <si>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</si>
  <si>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</si>
  <si>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</si>
  <si>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</si>
  <si>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</si>
  <si>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</si>
  <si>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</si>
  <si>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</si>
  <si>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</si>
  <si>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</si>
  <si>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</si>
  <si>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</si>
  <si>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</si>
  <si>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</si>
  <si>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</si>
  <si>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</si>
  <si>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</si>
  <si>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</si>
  <si>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</si>
  <si>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</si>
  <si>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</si>
  <si>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</si>
  <si>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</si>
  <si>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</si>
  <si>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</si>
  <si>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</si>
  <si>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</si>
  <si>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</si>
  <si>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</si>
  <si>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</si>
  <si>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</si>
  <si>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</si>
  <si>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</si>
  <si>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</si>
  <si>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</si>
  <si>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</si>
  <si>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</si>
  <si>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</si>
  <si>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</si>
  <si>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</si>
  <si>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</si>
  <si>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</si>
  <si>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</si>
  <si>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</si>
  <si>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</si>
  <si>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</si>
  <si>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</si>
  <si>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</si>
  <si>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</si>
  <si>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</si>
  <si>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</si>
  <si>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</si>
  <si>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</si>
  <si>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</si>
  <si>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</si>
  <si>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</si>
  <si>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</si>
  <si>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</si>
  <si>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</si>
  <si>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</si>
  <si>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</si>
  <si>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</si>
  <si>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</si>
  <si>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</si>
  <si>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</si>
  <si>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</si>
  <si>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</si>
  <si>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</si>
  <si>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</si>
  <si>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</si>
  <si>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</si>
  <si>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</si>
  <si>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</si>
  <si>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</si>
  <si>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</si>
  <si>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</si>
  <si>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</si>
  <si>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</si>
  <si>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</si>
  <si>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</si>
  <si>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</si>
  <si>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</si>
  <si>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</si>
  <si>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</si>
  <si>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</si>
  <si>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</si>
  <si>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</si>
  <si>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</si>
  <si>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</si>
  <si>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</si>
  <si>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</si>
  <si>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</si>
  <si>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</si>
  <si>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</si>
  <si>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</si>
  <si>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</si>
  <si>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</si>
  <si>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</si>
  <si>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</si>
  <si>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</si>
  <si>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</si>
  <si>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</si>
  <si>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</si>
  <si>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</si>
  <si>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</si>
  <si>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</si>
  <si>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</si>
  <si>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</si>
  <si>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</si>
  <si>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</si>
  <si>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</si>
  <si>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</si>
  <si>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</si>
  <si>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</si>
  <si>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</si>
  <si>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</si>
  <si>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</si>
  <si>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</si>
  <si>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</si>
  <si>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</si>
  <si>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</si>
  <si>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</si>
  <si>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</si>
  <si>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</si>
  <si>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</si>
  <si>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</si>
  <si>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</si>
  <si>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</si>
  <si>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</si>
  <si>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</si>
  <si>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</si>
  <si>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</si>
  <si>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</si>
  <si>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</si>
  <si>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</si>
  <si>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</si>
  <si>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</si>
  <si>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</si>
  <si>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</si>
  <si>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</si>
  <si>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</si>
  <si>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</si>
  <si>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</si>
  <si>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</si>
  <si>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</si>
  <si>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</si>
  <si>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</si>
  <si>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</si>
  <si>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</si>
  <si>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</si>
  <si>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</si>
  <si>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</si>
  <si>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</si>
  <si>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</si>
  <si>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</si>
  <si>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</si>
  <si>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</si>
  <si>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</si>
  <si>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</si>
  <si>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</si>
  <si>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</si>
  <si>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</si>
  <si>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</si>
  <si>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</si>
  <si>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</si>
  <si>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</si>
  <si>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</si>
  <si>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</si>
  <si>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</si>
  <si>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</si>
  <si>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</si>
  <si>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</si>
  <si>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</si>
  <si>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</si>
  <si>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</si>
  <si>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</si>
  <si>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</si>
  <si>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</si>
  <si>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</si>
  <si>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</si>
  <si>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</si>
  <si>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</si>
  <si>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</si>
  <si>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</si>
  <si>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</si>
  <si>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</si>
  <si>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</si>
  <si>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</si>
  <si>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</si>
  <si>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</si>
  <si>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</si>
  <si>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</si>
  <si>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</si>
  <si>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</si>
  <si>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</si>
  <si>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</si>
  <si>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</si>
  <si>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</si>
  <si>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</si>
  <si>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</si>
  <si>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</si>
  <si>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</si>
  <si>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</si>
  <si>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</si>
  <si>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</si>
  <si>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</si>
  <si>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</si>
  <si>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</si>
  <si>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</si>
  <si>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</si>
  <si>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</si>
  <si>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</si>
  <si>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</si>
  <si>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</si>
  <si>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</si>
  <si>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</si>
  <si>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</si>
  <si>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</si>
  <si>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</si>
  <si>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</si>
  <si>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</si>
  <si>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</si>
  <si>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</si>
  <si>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</si>
  <si>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</si>
  <si>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</si>
  <si>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</si>
  <si>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</si>
  <si>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</si>
  <si>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</si>
  <si>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</si>
  <si>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</si>
  <si>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</si>
  <si>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</si>
  <si>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</si>
  <si>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</si>
  <si>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</si>
  <si>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</si>
  <si>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</si>
  <si>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</si>
  <si>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</si>
  <si>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</si>
  <si>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</si>
  <si>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</si>
  <si>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</si>
  <si>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</si>
  <si>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</si>
  <si>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</si>
  <si>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</si>
  <si>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</si>
  <si>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</si>
  <si>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</si>
  <si>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</si>
  <si>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</si>
  <si>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</si>
  <si>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</si>
  <si>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</si>
  <si>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</si>
  <si>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</si>
  <si>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</si>
  <si>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</si>
  <si>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</si>
  <si>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</si>
  <si>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</si>
  <si>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</si>
  <si>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</si>
  <si>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</si>
  <si>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</si>
  <si>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</si>
  <si>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</si>
  <si>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</si>
  <si>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</si>
  <si>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</si>
  <si>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</si>
  <si>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</si>
  <si>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</si>
  <si>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</si>
  <si>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</si>
  <si>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</si>
  <si>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</si>
  <si>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</si>
  <si>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</si>
  <si>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</si>
  <si>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</si>
  <si>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</si>
  <si>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</si>
  <si>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</si>
  <si>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</si>
  <si>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</si>
  <si>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</si>
  <si>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</si>
  <si>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</si>
  <si>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</si>
  <si>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</si>
  <si>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</si>
  <si>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</si>
  <si>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</si>
  <si>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</si>
  <si>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</si>
  <si>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</si>
  <si>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</si>
  <si>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</si>
  <si>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</si>
  <si>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</si>
  <si>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</si>
  <si>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</si>
  <si>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</si>
  <si>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</si>
  <si>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</si>
  <si>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</si>
  <si>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</si>
  <si>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</si>
  <si>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</si>
  <si>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</si>
  <si>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</si>
  <si>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</si>
  <si>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</si>
  <si>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</si>
  <si>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</si>
  <si>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</si>
  <si>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</si>
  <si>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</si>
  <si>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</si>
  <si>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</si>
  <si>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</si>
  <si>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</si>
  <si>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</si>
  <si>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</si>
  <si>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</si>
  <si>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</si>
  <si>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</si>
  <si>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</si>
  <si>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</si>
  <si>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</si>
  <si>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</si>
  <si>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</si>
  <si>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</si>
  <si>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</si>
  <si>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</si>
  <si>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</si>
  <si>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</si>
  <si>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</si>
  <si>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</si>
  <si>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</si>
  <si>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</si>
  <si>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</si>
  <si>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</si>
  <si>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</si>
  <si>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</si>
  <si>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</si>
  <si>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</si>
  <si>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</si>
  <si>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</si>
  <si>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</si>
  <si>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</si>
  <si>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</si>
  <si>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</si>
  <si>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</si>
  <si>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</si>
  <si>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</si>
  <si>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</si>
  <si>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</si>
  <si>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</si>
  <si>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</si>
  <si>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</si>
  <si>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</si>
  <si>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</si>
  <si>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</si>
  <si>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</si>
  <si>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</si>
  <si>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</si>
  <si>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</si>
  <si>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</si>
  <si>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</si>
  <si>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</si>
  <si>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</si>
  <si>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</si>
  <si>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</si>
  <si>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</si>
  <si>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</si>
  <si>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</si>
  <si>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</si>
  <si>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</si>
  <si>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</si>
  <si>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</si>
  <si>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</si>
  <si>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</si>
  <si>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</si>
  <si>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</si>
  <si>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</si>
  <si>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</si>
  <si>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</si>
  <si>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</si>
  <si>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</si>
  <si>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</si>
  <si>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</si>
  <si>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</si>
  <si>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</si>
  <si>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</si>
  <si>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</si>
  <si>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</si>
  <si>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</si>
  <si>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</si>
  <si>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</si>
  <si>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</si>
  <si>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</si>
  <si>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</si>
  <si>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</si>
  <si>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</si>
  <si>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</si>
  <si>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</si>
  <si>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</si>
  <si>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</si>
  <si>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</si>
  <si>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</si>
  <si>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</si>
  <si>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</si>
  <si>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</si>
  <si>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</si>
  <si>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</si>
  <si>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</si>
  <si>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</si>
  <si>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</si>
  <si>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</si>
  <si>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</si>
  <si>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</si>
  <si>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</si>
  <si>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</si>
  <si>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</si>
  <si>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</si>
  <si>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</si>
  <si>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</si>
  <si>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</si>
  <si>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</si>
  <si>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</si>
  <si>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</si>
  <si>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</si>
  <si>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</si>
  <si>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</si>
  <si>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</si>
  <si>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</si>
  <si>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</si>
  <si>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</si>
  <si>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</si>
  <si>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</si>
  <si>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</si>
  <si>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</si>
  <si>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</si>
  <si>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</si>
  <si>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</si>
  <si>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</si>
  <si>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</si>
  <si>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</si>
  <si>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</si>
  <si>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</si>
  <si>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</si>
  <si>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</si>
  <si>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</si>
  <si>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</si>
  <si>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</si>
  <si>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</si>
  <si>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</si>
  <si>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</si>
  <si>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</si>
  <si>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</si>
  <si>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</si>
  <si>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</si>
  <si>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</si>
  <si>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</si>
  <si>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</si>
  <si>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</si>
  <si>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</si>
  <si>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</si>
  <si>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</si>
  <si>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</si>
  <si>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</si>
  <si>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</si>
  <si>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</si>
  <si>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</si>
  <si>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</si>
  <si>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</si>
  <si>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</si>
  <si>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</si>
  <si>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</si>
  <si>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</si>
  <si>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</si>
  <si>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</si>
  <si>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</si>
  <si>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</si>
  <si>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</si>
  <si>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</si>
  <si>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</si>
  <si>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</si>
  <si>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</si>
  <si>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</si>
  <si>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</si>
  <si>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</si>
  <si>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</si>
  <si>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</si>
  <si>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</si>
  <si>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</si>
  <si>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</si>
  <si>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</si>
  <si>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</si>
  <si>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</si>
  <si>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</si>
  <si>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</si>
  <si>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</si>
  <si>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</si>
  <si>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</si>
  <si>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</si>
  <si>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</si>
  <si>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</si>
  <si>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</si>
  <si>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</si>
  <si>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</si>
  <si>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</si>
  <si>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</si>
  <si>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</si>
  <si>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</si>
  <si>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</si>
  <si>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</si>
  <si>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</si>
  <si>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</si>
  <si>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</si>
  <si>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</si>
  <si>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</si>
  <si>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</si>
  <si>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</si>
  <si>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</si>
  <si>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</si>
  <si>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</si>
  <si>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</si>
  <si>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</si>
  <si>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</si>
  <si>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</si>
  <si>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</si>
  <si>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</si>
  <si>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</si>
  <si>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</si>
  <si>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</si>
  <si>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</si>
  <si>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</si>
  <si>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</si>
  <si>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</si>
  <si>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</si>
  <si>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</si>
  <si>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</si>
  <si>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</si>
  <si>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</si>
  <si>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</si>
  <si>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</si>
  <si>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</si>
  <si>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</si>
  <si>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</si>
  <si>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</si>
  <si>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</si>
  <si>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</si>
  <si>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</si>
  <si>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</si>
  <si>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</si>
  <si>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</si>
  <si>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</si>
  <si>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</si>
  <si>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</si>
  <si>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</si>
  <si>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</si>
  <si>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</si>
  <si>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</si>
  <si>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</si>
  <si>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</si>
  <si>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</si>
  <si>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</si>
  <si>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</si>
  <si>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</si>
  <si>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</si>
  <si>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</si>
  <si>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</si>
  <si>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</si>
  <si>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</si>
  <si>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</si>
  <si>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</si>
  <si>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</si>
  <si>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</si>
  <si>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</si>
  <si>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</si>
  <si>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</si>
  <si>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</si>
  <si>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</si>
  <si>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</si>
  <si>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</si>
  <si>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</si>
  <si>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</si>
  <si>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</si>
  <si>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</si>
  <si>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</si>
  <si>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</si>
  <si>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</si>
  <si>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</si>
  <si>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</si>
  <si>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</si>
  <si>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</si>
  <si>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</si>
  <si>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</si>
  <si>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</si>
  <si>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</si>
  <si>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</si>
  <si>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</si>
  <si>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</si>
  <si>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</si>
  <si>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</si>
  <si>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</si>
  <si>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</si>
  <si>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</si>
  <si>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</si>
  <si>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</si>
  <si>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</si>
  <si>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</si>
  <si>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</si>
  <si>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</si>
  <si>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</si>
  <si>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</si>
  <si>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</si>
  <si>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</si>
  <si>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</si>
  <si>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</si>
  <si>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</si>
  <si>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</si>
  <si>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</si>
  <si>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</si>
  <si>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</si>
  <si>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</si>
  <si>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</si>
  <si>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</si>
  <si>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</si>
  <si>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</si>
  <si>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</si>
  <si>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</si>
  <si>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</si>
  <si>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</si>
  <si>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</si>
  <si>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</si>
  <si>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</si>
  <si>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</si>
  <si>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</si>
  <si>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</si>
  <si>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</si>
  <si>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</si>
  <si>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</si>
  <si>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</si>
  <si>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</si>
  <si>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</si>
  <si>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</si>
  <si>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</si>
  <si>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</si>
  <si>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</si>
  <si>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</si>
  <si>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</si>
  <si>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</si>
  <si>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</si>
  <si>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</si>
  <si>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</si>
  <si>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</si>
  <si>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</si>
  <si>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</si>
  <si>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</si>
  <si>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</si>
  <si>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</si>
  <si>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</si>
  <si>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</si>
  <si>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</si>
  <si>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</si>
  <si>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</si>
  <si>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</si>
  <si>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</si>
  <si>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</si>
  <si>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</si>
  <si>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</si>
  <si>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</si>
  <si>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</si>
  <si>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</si>
  <si>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</si>
  <si>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</si>
  <si>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</si>
  <si>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</si>
  <si>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</si>
  <si>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</si>
  <si>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</si>
  <si>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</si>
  <si>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</si>
  <si>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</si>
  <si>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</si>
  <si>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</si>
  <si>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</si>
  <si>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</si>
  <si>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</si>
  <si>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</si>
  <si>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</si>
  <si>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</si>
  <si>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</si>
  <si>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</si>
  <si>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</si>
  <si>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</si>
  <si>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</si>
  <si>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</si>
  <si>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</si>
  <si>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</si>
  <si>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</si>
  <si>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</si>
  <si>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</si>
  <si>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</si>
  <si>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</si>
  <si>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</si>
  <si>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</si>
  <si>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</si>
  <si>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</si>
  <si>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</si>
  <si>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</si>
  <si>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</si>
  <si>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</si>
  <si>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</si>
  <si>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</si>
  <si>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</si>
  <si>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</si>
  <si>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</si>
  <si>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</si>
  <si>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</si>
  <si>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</si>
  <si>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</si>
  <si>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</si>
  <si>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</si>
  <si>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</si>
  <si>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</si>
  <si>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</si>
  <si>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</si>
  <si>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</si>
  <si>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</si>
  <si>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</si>
  <si>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</si>
  <si>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</si>
  <si>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</si>
  <si>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</si>
  <si>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</si>
  <si>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</si>
  <si>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</si>
  <si>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</si>
  <si>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</si>
  <si>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</si>
  <si>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</si>
  <si>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</si>
  <si>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</si>
  <si>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</si>
  <si>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</si>
  <si>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</si>
  <si>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</si>
  <si>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</si>
  <si>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</si>
  <si>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</si>
  <si>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</si>
  <si>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</si>
  <si>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</si>
  <si>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</si>
  <si>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</si>
  <si>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</si>
  <si>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</si>
  <si>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</si>
  <si>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</si>
  <si>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</si>
  <si>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</si>
  <si>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</si>
  <si>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</si>
  <si>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</si>
  <si>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</si>
  <si>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</si>
  <si>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</si>
  <si>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</si>
  <si>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</si>
  <si>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</si>
  <si>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</si>
  <si>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</si>
  <si>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</si>
  <si>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</si>
  <si>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</si>
  <si>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</si>
  <si>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</si>
  <si>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</si>
  <si>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</si>
  <si>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</si>
  <si>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</si>
  <si>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</si>
  <si>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</si>
  <si>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</si>
  <si>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</si>
  <si>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</si>
  <si>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</si>
  <si>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</si>
  <si>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</si>
  <si>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</si>
  <si>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</si>
  <si>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</si>
  <si>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</si>
  <si>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</si>
  <si>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</si>
  <si>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</si>
  <si>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</si>
  <si>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</si>
  <si>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</si>
  <si>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</si>
  <si>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</si>
  <si>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</si>
  <si>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</si>
  <si>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</si>
  <si>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</si>
  <si>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</si>
  <si>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</si>
  <si>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</si>
  <si>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</si>
  <si>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</si>
  <si>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</si>
  <si>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</si>
  <si>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</si>
  <si>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</si>
  <si>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</si>
  <si>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</si>
  <si>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</si>
  <si>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</si>
  <si>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</si>
  <si>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</si>
  <si>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</si>
  <si>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</si>
  <si>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</si>
  <si>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</si>
  <si>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</si>
  <si>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</si>
  <si>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</si>
  <si>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</si>
  <si>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</si>
  <si>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</si>
  <si>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</si>
  <si>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</si>
  <si>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</si>
  <si>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</si>
  <si>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</si>
  <si>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</si>
  <si>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</si>
  <si>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</si>
  <si>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</si>
  <si>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</si>
  <si>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</si>
  <si>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</si>
  <si>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</si>
  <si>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</si>
  <si>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</si>
  <si>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</si>
  <si>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</si>
  <si>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</si>
  <si>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</si>
  <si>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</si>
  <si>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</si>
  <si>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</si>
  <si>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</si>
  <si>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</si>
  <si>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</si>
  <si>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</si>
  <si>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</si>
  <si>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</si>
  <si>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</si>
  <si>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</si>
  <si>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</si>
  <si>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</si>
  <si>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</si>
  <si>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</si>
  <si>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</si>
  <si>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</si>
  <si>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</si>
  <si>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</si>
  <si>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</si>
  <si>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</si>
  <si>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</si>
  <si>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</si>
  <si>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</si>
  <si>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</si>
  <si>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</si>
  <si>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</si>
  <si>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</si>
  <si>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</si>
  <si>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</si>
  <si>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</si>
  <si>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</si>
  <si>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</si>
  <si>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</si>
  <si>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</si>
  <si>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</si>
  <si>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</si>
  <si>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</si>
  <si>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</si>
  <si>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</si>
  <si>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</si>
  <si>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</si>
  <si>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</si>
  <si>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</si>
  <si>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</si>
  <si>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</si>
  <si>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</si>
  <si>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</si>
  <si>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</si>
  <si>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</si>
  <si>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</si>
  <si>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</si>
  <si>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</si>
  <si>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</si>
  <si>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</si>
  <si>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</si>
  <si>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</si>
  <si>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</si>
  <si>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</si>
  <si>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</si>
  <si>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</si>
  <si>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</si>
  <si>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</si>
  <si>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</si>
  <si>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</si>
  <si>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</si>
  <si>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</si>
  <si>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</si>
  <si>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</si>
  <si>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</si>
  <si>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</si>
  <si>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</si>
  <si>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</si>
  <si>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</si>
  <si>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</si>
  <si>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</si>
  <si>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</si>
  <si>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</si>
  <si>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</si>
  <si>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</si>
  <si>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</si>
  <si>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</si>
  <si>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</si>
  <si>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</si>
  <si>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</si>
  <si>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</si>
  <si>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</si>
  <si>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</si>
  <si>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</si>
  <si>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</si>
  <si>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</si>
  <si>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</si>
  <si>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</si>
  <si>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</si>
  <si>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</si>
  <si>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</si>
  <si>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</si>
  <si>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</si>
  <si>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</si>
  <si>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</si>
  <si>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</si>
  <si>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</si>
  <si>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</si>
  <si>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</si>
  <si>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</si>
  <si>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</si>
  <si>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</si>
  <si>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</si>
  <si>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</si>
  <si>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</si>
  <si>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</si>
  <si>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</si>
  <si>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</si>
  <si>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</si>
  <si>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</si>
  <si>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</si>
  <si>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</si>
  <si>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</si>
  <si>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</si>
  <si>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</si>
  <si>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</si>
  <si>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</si>
  <si>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</si>
  <si>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</si>
  <si>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</si>
  <si>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</si>
  <si>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</si>
  <si>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</si>
  <si>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</si>
  <si>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</si>
  <si>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</si>
  <si>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</si>
  <si>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</si>
  <si>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</si>
  <si>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</si>
  <si>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</si>
  <si>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</si>
  <si>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</si>
  <si>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</si>
  <si>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</si>
  <si>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</si>
  <si>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</si>
  <si>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</si>
  <si>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</si>
  <si>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</si>
  <si>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</si>
  <si>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</si>
  <si>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</si>
  <si>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</si>
  <si>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</si>
  <si>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</si>
  <si>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</si>
  <si>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</si>
  <si>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</si>
  <si>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</si>
  <si>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</si>
  <si>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</si>
  <si>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</si>
  <si>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</si>
  <si>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</si>
  <si>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</si>
  <si>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</si>
  <si>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</si>
  <si>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</si>
  <si>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</si>
  <si>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</si>
  <si>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</si>
  <si>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</si>
  <si>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</si>
  <si>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</si>
  <si>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</si>
  <si>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</si>
  <si>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</si>
  <si>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</si>
  <si>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</si>
  <si>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</si>
  <si>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</si>
  <si>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</si>
  <si>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</si>
  <si>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</si>
  <si>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</si>
  <si>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</si>
  <si>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</si>
  <si>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</si>
  <si>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</si>
  <si>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</si>
  <si>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</si>
  <si>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</si>
  <si>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</si>
  <si>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</si>
  <si>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</si>
  <si>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</si>
  <si>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</si>
  <si>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</si>
  <si>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</si>
  <si>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</si>
  <si>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</si>
  <si>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</si>
  <si>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</si>
  <si>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</si>
  <si>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</si>
  <si>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</si>
  <si>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</si>
  <si>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</si>
  <si>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</si>
  <si>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</si>
  <si>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</si>
  <si>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</si>
  <si>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</si>
  <si>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</si>
  <si>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</si>
  <si>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</si>
  <si>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</si>
  <si>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</si>
  <si>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</si>
  <si>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</si>
  <si>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</si>
  <si>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</si>
  <si>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</si>
  <si>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</si>
  <si>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</si>
  <si>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</si>
  <si>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</si>
  <si>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</si>
  <si>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</si>
  <si>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</si>
  <si>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</si>
  <si>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</si>
  <si>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</si>
  <si>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</si>
  <si>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</si>
  <si>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</si>
  <si>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</si>
  <si>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</si>
  <si>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</si>
  <si>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</si>
  <si>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</si>
  <si>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</si>
  <si>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</si>
  <si>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</si>
  <si>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</si>
  <si>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</si>
  <si>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</si>
  <si>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</si>
  <si>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</si>
  <si>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</si>
  <si>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</si>
  <si>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</si>
  <si>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</si>
  <si>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</si>
  <si>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</si>
  <si>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</si>
  <si>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</si>
  <si>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</si>
  <si>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</si>
  <si>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</si>
  <si>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</si>
  <si>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</si>
  <si>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</si>
  <si>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</si>
  <si>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</si>
  <si>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</si>
  <si>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</si>
  <si>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</si>
  <si>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</si>
  <si>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</si>
  <si>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</si>
  <si>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</si>
  <si>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</si>
  <si>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</si>
  <si>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</si>
  <si>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</si>
  <si>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</si>
  <si>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</si>
  <si>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</si>
  <si>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</si>
  <si>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</si>
  <si>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</si>
  <si>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</si>
  <si>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</si>
  <si>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</si>
  <si>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</si>
  <si>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</si>
  <si>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</si>
  <si>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</si>
  <si>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</si>
  <si>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</si>
  <si>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</si>
  <si>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</si>
  <si>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</si>
  <si>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</si>
  <si>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</si>
  <si>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</si>
  <si>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</si>
  <si>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</si>
  <si>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</si>
  <si>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</si>
  <si>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</si>
  <si>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</si>
  <si>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</si>
  <si>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</si>
  <si>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</si>
  <si>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</si>
  <si>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</si>
  <si>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</si>
  <si>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</si>
  <si>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</si>
  <si>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</si>
  <si>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</si>
  <si>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</si>
  <si>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</si>
  <si>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</si>
  <si>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</si>
  <si>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</si>
  <si>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</si>
  <si>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</si>
  <si>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</si>
  <si>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</si>
  <si>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</si>
  <si>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</si>
  <si>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</si>
  <si>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</si>
  <si>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</si>
  <si>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</si>
  <si>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</si>
  <si>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</si>
  <si>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</si>
  <si>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</si>
  <si>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</si>
  <si>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</si>
  <si>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</si>
  <si>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</si>
  <si>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</si>
  <si>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</si>
  <si>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</si>
  <si>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</si>
  <si>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</si>
  <si>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</si>
  <si>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</si>
  <si>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</si>
  <si>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</si>
  <si>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</si>
  <si>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</si>
  <si>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</si>
  <si>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</si>
  <si>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</si>
  <si>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</si>
  <si>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</si>
  <si>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</si>
  <si>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</si>
  <si>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</si>
  <si>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</si>
  <si>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</si>
  <si>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</si>
  <si>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</si>
  <si>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</si>
  <si>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</si>
  <si>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</si>
  <si>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</si>
  <si>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</si>
  <si>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</si>
  <si>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</si>
  <si>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</si>
  <si>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</si>
  <si>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</si>
  <si>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</si>
  <si>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</si>
  <si>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</si>
  <si>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</si>
  <si>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</si>
  <si>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</si>
  <si>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</si>
  <si>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</si>
  <si>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</si>
  <si>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</si>
  <si>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</si>
  <si>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</si>
  <si>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</si>
  <si>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</si>
  <si>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</si>
  <si>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</si>
  <si>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</si>
  <si>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</si>
  <si>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</si>
  <si>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</si>
  <si>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</si>
  <si>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</si>
  <si>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</si>
  <si>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</si>
  <si>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</si>
  <si>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</si>
  <si>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</si>
  <si>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</si>
  <si>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</si>
  <si>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</si>
  <si>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</si>
  <si>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</si>
  <si>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</si>
  <si>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</si>
  <si>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</si>
  <si>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</si>
  <si>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</si>
  <si>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</si>
  <si>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</si>
  <si>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</si>
  <si>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</si>
  <si>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</si>
  <si>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</si>
  <si>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</si>
  <si>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</si>
  <si>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</si>
  <si>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</si>
  <si>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</si>
  <si>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</si>
  <si>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</si>
  <si>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</si>
  <si>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</si>
  <si>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</si>
  <si>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</si>
  <si>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</si>
  <si>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</si>
  <si>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</si>
  <si>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</si>
  <si>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</si>
  <si>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</si>
  <si>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</si>
  <si>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</si>
  <si>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</si>
  <si>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</si>
  <si>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</si>
  <si>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</si>
  <si>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</si>
  <si>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</si>
  <si>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</si>
  <si>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</si>
  <si>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</si>
  <si>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</si>
  <si>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</si>
  <si>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</si>
  <si>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</si>
  <si>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</si>
  <si>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</si>
  <si>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</si>
  <si>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</si>
  <si>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</si>
  <si>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</si>
  <si>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</si>
  <si>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</si>
  <si>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</si>
  <si>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</si>
  <si>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</si>
  <si>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</si>
  <si>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</si>
  <si>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</si>
  <si>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</si>
  <si>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</si>
  <si>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</si>
  <si>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</si>
  <si>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</si>
  <si>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</si>
  <si>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</si>
  <si>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</si>
  <si>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</si>
  <si>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</si>
  <si>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</si>
  <si>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</si>
  <si>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</si>
  <si>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</si>
  <si>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</si>
  <si>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</si>
  <si>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</si>
  <si>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</si>
  <si>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</si>
  <si>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</si>
  <si>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</si>
  <si>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</si>
  <si>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</si>
  <si>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</si>
  <si>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</si>
  <si>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</si>
  <si>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</si>
  <si>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</si>
  <si>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</si>
  <si>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</si>
  <si>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</si>
  <si>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</si>
  <si>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</si>
  <si>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</si>
  <si>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</si>
  <si>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</si>
  <si>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</si>
  <si>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</si>
  <si>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</si>
  <si>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</si>
  <si>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</si>
  <si>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</si>
  <si>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</si>
  <si>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</si>
  <si>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</si>
  <si>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</si>
  <si>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</si>
  <si>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</si>
  <si>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</si>
  <si>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</si>
  <si>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</si>
  <si>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</si>
  <si>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</si>
  <si>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</si>
  <si>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</si>
  <si>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</si>
  <si>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</si>
  <si>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</si>
  <si>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</si>
  <si>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</si>
  <si>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</si>
  <si>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</si>
  <si>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</si>
  <si>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</si>
  <si>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</si>
  <si>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</si>
  <si>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</si>
  <si>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</si>
  <si>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</si>
  <si>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</si>
  <si>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</si>
  <si>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</si>
  <si>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</si>
  <si>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</si>
  <si>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</si>
  <si>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</si>
  <si>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</si>
  <si>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</si>
  <si>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</si>
  <si>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</si>
  <si>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</si>
  <si>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</si>
  <si>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</si>
  <si>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</si>
  <si>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</si>
  <si>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</si>
  <si>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</si>
  <si>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</si>
  <si>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</si>
  <si>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</si>
  <si>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</si>
  <si>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</si>
  <si>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</si>
  <si>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</si>
  <si>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</si>
  <si>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</si>
  <si>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</si>
  <si>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</si>
  <si>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</si>
  <si>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</si>
  <si>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</si>
  <si>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</si>
  <si>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</si>
  <si>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</si>
  <si>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</si>
  <si>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</si>
  <si>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</si>
  <si>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</si>
  <si>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</si>
  <si>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</si>
  <si>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</si>
  <si>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</si>
  <si>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</si>
  <si>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</si>
  <si>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</si>
  <si>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</si>
  <si>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</si>
  <si>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</si>
  <si>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</si>
  <si>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</si>
  <si>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</si>
  <si>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</si>
  <si>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</si>
  <si>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</si>
  <si>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</si>
  <si>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</si>
  <si>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</si>
  <si>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</si>
  <si>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</si>
  <si>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</si>
  <si>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</si>
  <si>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</si>
  <si>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</si>
  <si>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</si>
  <si>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</si>
  <si>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</si>
  <si>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</si>
  <si>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</si>
  <si>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</si>
  <si>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</si>
  <si>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</si>
  <si>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</si>
  <si>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</si>
  <si>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</si>
  <si>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</si>
  <si>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</si>
  <si>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</si>
  <si>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</si>
  <si>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</si>
  <si>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</si>
  <si>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</si>
  <si>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</si>
  <si>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</si>
  <si>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</si>
  <si>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</si>
  <si>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</si>
  <si>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</si>
  <si>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</si>
  <si>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</si>
  <si>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</si>
  <si>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</si>
  <si>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</si>
  <si>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</si>
  <si>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</si>
  <si>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</si>
  <si>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</si>
  <si>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</si>
  <si>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</si>
  <si>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</si>
  <si>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</si>
  <si>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</si>
  <si>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</si>
  <si>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</si>
  <si>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</si>
  <si>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</si>
  <si>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</si>
  <si>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</si>
  <si>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</si>
  <si>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</si>
  <si>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</si>
  <si>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</si>
  <si>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</si>
  <si>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</si>
  <si>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</si>
  <si>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</si>
  <si>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</si>
  <si>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</si>
  <si>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</si>
  <si>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</si>
  <si>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</si>
  <si>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</si>
  <si>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</si>
  <si>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</si>
  <si>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</si>
  <si>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</si>
  <si>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</si>
  <si>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</si>
  <si>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</si>
  <si>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</si>
  <si>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</si>
  <si>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</si>
  <si>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</si>
  <si>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</si>
  <si>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</si>
  <si>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</si>
  <si>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</si>
  <si>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</si>
  <si>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</si>
  <si>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</si>
  <si>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</si>
  <si>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</si>
  <si>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</si>
  <si>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</si>
  <si>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</si>
  <si>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</si>
  <si>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</si>
  <si>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</si>
  <si>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</si>
  <si>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</si>
  <si>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</si>
  <si>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</si>
  <si>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</si>
  <si>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</si>
  <si>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</si>
  <si>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</si>
  <si>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</si>
  <si>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</si>
  <si>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</si>
  <si>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</si>
  <si>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</si>
  <si>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</si>
  <si>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</si>
  <si>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</si>
  <si>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</si>
  <si>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</si>
  <si>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</si>
  <si>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</si>
  <si>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</si>
  <si>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</si>
  <si>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</si>
  <si>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</si>
  <si>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</si>
  <si>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</si>
  <si>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</si>
  <si>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</si>
  <si>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</si>
  <si>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</si>
  <si>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</si>
  <si>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</si>
  <si>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</si>
  <si>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</si>
  <si>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</si>
  <si>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</si>
  <si>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</si>
  <si>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</si>
  <si>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</si>
  <si>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</si>
  <si>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</si>
  <si>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</si>
  <si>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</si>
  <si>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</si>
  <si>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</si>
  <si>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</si>
  <si>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</si>
  <si>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</si>
  <si>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</si>
  <si>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</si>
  <si>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</si>
  <si>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</si>
  <si>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</si>
  <si>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</si>
  <si>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</si>
  <si>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</si>
  <si>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</si>
  <si>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</si>
  <si>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</si>
  <si>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</si>
  <si>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</si>
  <si>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</si>
  <si>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</si>
  <si>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</si>
  <si>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</si>
  <si>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</si>
  <si>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</si>
  <si>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</si>
  <si>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</si>
  <si>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</si>
  <si>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</si>
  <si>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</si>
  <si>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</si>
  <si>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</si>
  <si>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</si>
  <si>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</si>
  <si>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</si>
  <si>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</si>
  <si>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</si>
  <si>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</si>
  <si>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</si>
  <si>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</si>
  <si>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</si>
  <si>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</si>
  <si>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</si>
  <si>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</si>
  <si>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</si>
  <si>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</si>
  <si>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</si>
  <si>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</si>
  <si>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</si>
  <si>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</si>
  <si>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</si>
  <si>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</si>
  <si>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</si>
  <si>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</si>
  <si>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</si>
  <si>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</si>
  <si>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</si>
  <si>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</si>
  <si>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</si>
  <si>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</si>
  <si>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</si>
  <si>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</si>
  <si>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</si>
  <si>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</si>
  <si>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</si>
  <si>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</si>
  <si>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</si>
  <si>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</si>
  <si>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</si>
  <si>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</si>
  <si>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</si>
  <si>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</si>
  <si>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</si>
  <si>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</si>
  <si>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</si>
  <si>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</si>
  <si>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</si>
  <si>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</si>
  <si>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</si>
  <si>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</si>
  <si>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</si>
  <si>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</si>
  <si>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</si>
  <si>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</si>
  <si>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</si>
  <si>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</si>
  <si>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</si>
  <si>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</si>
  <si>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</si>
  <si>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</si>
  <si>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</si>
  <si>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</si>
  <si>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</si>
  <si>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</si>
  <si>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</si>
  <si>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</si>
  <si>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</si>
  <si>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</si>
  <si>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</si>
  <si>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</si>
  <si>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</si>
  <si>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</si>
  <si>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</si>
  <si>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</si>
  <si>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</si>
  <si>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</si>
  <si>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</si>
  <si>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</si>
  <si>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</si>
  <si>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</si>
  <si>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</si>
  <si>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</si>
  <si>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</si>
  <si>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</si>
  <si>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</si>
  <si>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</si>
  <si>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</si>
  <si>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</si>
  <si>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</si>
  <si>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</si>
  <si>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</si>
  <si>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</si>
  <si>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</si>
  <si>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</si>
  <si>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</si>
  <si>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</si>
  <si>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</si>
  <si>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</si>
  <si>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</si>
  <si>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</si>
  <si>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</si>
  <si>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</si>
  <si>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</si>
  <si>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</si>
  <si>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</si>
  <si>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</si>
  <si>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</si>
  <si>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</si>
  <si>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</si>
  <si>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</si>
  <si>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</si>
  <si>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</si>
  <si>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</si>
  <si>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</si>
  <si>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</si>
  <si>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</si>
  <si>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</si>
  <si>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</si>
  <si>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</si>
  <si>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</si>
  <si>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</si>
  <si>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</si>
  <si>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</si>
  <si>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</si>
  <si>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</si>
  <si>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</si>
  <si>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</si>
  <si>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</si>
  <si>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</si>
  <si>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</si>
  <si>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</si>
  <si>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</si>
  <si>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</si>
  <si>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</si>
  <si>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</si>
  <si>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</si>
  <si>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</si>
  <si>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</si>
  <si>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</si>
  <si>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</si>
  <si>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</si>
  <si>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</si>
  <si>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</si>
  <si>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</si>
  <si>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</si>
  <si>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</si>
  <si>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</si>
  <si>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</si>
  <si>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</si>
  <si>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</si>
  <si>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</si>
  <si>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</si>
  <si>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</si>
  <si>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</si>
  <si>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</si>
  <si>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</si>
  <si>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</si>
  <si>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</si>
  <si>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</si>
  <si>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</si>
  <si>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</si>
  <si>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</si>
  <si>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</si>
  <si>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</si>
  <si>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</si>
  <si>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</si>
  <si>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</si>
  <si>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</si>
  <si>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</si>
  <si>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</si>
  <si>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</si>
  <si>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</si>
  <si>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</si>
  <si>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</si>
  <si>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</si>
  <si>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</si>
  <si>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</si>
  <si>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</si>
  <si>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</si>
  <si>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</si>
  <si>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</si>
  <si>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</si>
  <si>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</si>
  <si>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</si>
  <si>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</si>
  <si>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</si>
  <si>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</si>
  <si>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</si>
  <si>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</si>
  <si>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</si>
  <si>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</si>
  <si>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</si>
  <si>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</si>
  <si>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</si>
  <si>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</si>
  <si>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</si>
  <si>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</si>
  <si>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</si>
  <si>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</si>
  <si>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</si>
  <si>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</si>
  <si>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</si>
  <si>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</si>
  <si>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</si>
  <si>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</si>
  <si>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</si>
  <si>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</si>
  <si>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</si>
  <si>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</si>
  <si>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</si>
  <si>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</si>
  <si>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</si>
  <si>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</si>
  <si>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</si>
  <si>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</si>
  <si>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</si>
  <si>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</si>
  <si>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</si>
  <si>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</si>
  <si>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</si>
  <si>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</si>
  <si>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</si>
  <si>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</si>
  <si>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</si>
  <si>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</si>
  <si>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</si>
  <si>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</si>
  <si>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</si>
  <si>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</si>
  <si>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</si>
  <si>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</si>
  <si>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</si>
  <si>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</si>
  <si>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</si>
  <si>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</si>
  <si>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</si>
  <si>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</si>
  <si>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</si>
  <si>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</si>
  <si>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</si>
  <si>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</si>
  <si>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</si>
  <si>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</si>
  <si>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</si>
  <si>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</si>
  <si>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</si>
  <si>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</si>
  <si>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</si>
  <si>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</si>
  <si>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</si>
  <si>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</si>
  <si>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</si>
  <si>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</si>
  <si>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</si>
  <si>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</si>
  <si>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</si>
  <si>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</si>
  <si>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</si>
  <si>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</si>
  <si>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</si>
  <si>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</si>
  <si>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</si>
  <si>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</si>
  <si>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</si>
  <si>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</si>
  <si>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</si>
  <si>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</si>
  <si>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</si>
  <si>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</si>
  <si>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</si>
  <si>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</si>
  <si>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</si>
  <si>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</si>
  <si>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</si>
  <si>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</si>
  <si>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</si>
  <si>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</si>
  <si>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</si>
  <si>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</si>
  <si>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</si>
  <si>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</si>
  <si>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</si>
  <si>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</si>
  <si>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</si>
  <si>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</si>
  <si>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</si>
  <si>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</si>
  <si>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</si>
  <si>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</si>
  <si>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</si>
  <si>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</si>
  <si>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</si>
  <si>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</si>
  <si>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</si>
  <si>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</si>
  <si>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</si>
  <si>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</si>
  <si>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</si>
  <si>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</si>
  <si>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</si>
  <si>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</si>
  <si>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</si>
  <si>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</si>
  <si>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</si>
  <si>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</si>
  <si>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</si>
  <si>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</si>
  <si>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</si>
  <si>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</si>
  <si>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</si>
  <si>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</si>
  <si>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</si>
  <si>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</si>
  <si>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</si>
  <si>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</si>
  <si>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</si>
  <si>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</si>
  <si>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</si>
  <si>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</si>
  <si>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</si>
  <si>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</si>
  <si>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</si>
  <si>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</si>
  <si>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</si>
  <si>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</si>
  <si>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</si>
  <si>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</si>
  <si>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</si>
  <si>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</si>
  <si>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</si>
  <si>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</si>
  <si>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</si>
  <si>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</si>
  <si>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</si>
  <si>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</si>
  <si>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</si>
  <si>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</si>
  <si>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</si>
  <si>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</si>
  <si>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</si>
  <si>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</si>
  <si>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</si>
  <si>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</si>
  <si>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</si>
  <si>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</si>
  <si>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</si>
  <si>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</si>
  <si>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</si>
  <si>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</si>
  <si>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</si>
  <si>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</si>
  <si>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</si>
  <si>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</si>
  <si>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</si>
  <si>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</si>
  <si>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</si>
  <si>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</si>
  <si>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</si>
  <si>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</si>
  <si>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</si>
  <si>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</si>
  <si>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</si>
  <si>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</si>
  <si>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</si>
  <si>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</si>
  <si>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</si>
  <si>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</si>
  <si>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</si>
  <si>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</si>
  <si>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</si>
  <si>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</si>
  <si>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</si>
  <si>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</si>
  <si>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</si>
  <si>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</si>
  <si>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</si>
  <si>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</si>
  <si>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</si>
  <si>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</si>
  <si>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</si>
  <si>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</si>
  <si>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</si>
  <si>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</si>
  <si>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</si>
  <si>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</si>
  <si>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</si>
  <si>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</si>
  <si>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</si>
  <si>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</si>
  <si>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</si>
  <si>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</si>
  <si>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</si>
  <si>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</si>
  <si>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</si>
  <si>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</si>
  <si>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</si>
  <si>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</si>
  <si>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</si>
  <si>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</si>
  <si>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</si>
  <si>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</si>
  <si>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</si>
  <si>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</si>
  <si>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</si>
  <si>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</si>
  <si>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</si>
  <si>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</si>
  <si>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</si>
  <si>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</si>
  <si>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</si>
  <si>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</si>
  <si>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</si>
  <si>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</si>
  <si>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</si>
  <si>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</si>
  <si>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</si>
  <si>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</si>
  <si>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</si>
  <si>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</si>
  <si>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</si>
  <si>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</si>
  <si>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</si>
  <si>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</si>
  <si>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</si>
  <si>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</si>
  <si>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</si>
  <si>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</si>
  <si>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</si>
  <si>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</si>
  <si>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</si>
  <si>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</si>
  <si>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</si>
  <si>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</si>
  <si>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</si>
  <si>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</si>
  <si>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</si>
  <si>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</si>
  <si>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</si>
  <si>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</si>
  <si>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</si>
  <si>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</si>
  <si>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</si>
  <si>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</si>
  <si>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</si>
  <si>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</si>
  <si>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</si>
  <si>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</si>
  <si>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</si>
  <si>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</si>
  <si>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</si>
  <si>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</si>
  <si>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</si>
  <si>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</si>
  <si>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</si>
  <si>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</si>
  <si>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</si>
  <si>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</si>
  <si>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</si>
  <si>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</si>
  <si>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</si>
  <si>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</si>
  <si>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</si>
  <si>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</si>
  <si>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</si>
  <si>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</si>
  <si>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</si>
  <si>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</si>
  <si>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</si>
  <si>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</si>
  <si>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</si>
  <si>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</si>
  <si>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</si>
  <si>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</si>
  <si>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</si>
  <si>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</si>
  <si>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</si>
  <si>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</si>
  <si>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</si>
  <si>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</si>
  <si>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</si>
  <si>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</si>
  <si>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</si>
  <si>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</si>
  <si>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</si>
  <si>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</si>
  <si>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</si>
  <si>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</si>
  <si>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</si>
  <si>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</si>
  <si>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</si>
  <si>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</si>
  <si>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</si>
  <si>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</si>
  <si>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</si>
  <si>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</si>
  <si>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</si>
  <si>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</si>
  <si>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</si>
  <si>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</si>
  <si>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</si>
  <si>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</si>
  <si>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</si>
  <si>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</si>
  <si>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</si>
  <si>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</si>
  <si>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</si>
  <si>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</si>
  <si>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</si>
  <si>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</si>
  <si>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</si>
  <si>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</si>
  <si>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</si>
  <si>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</si>
  <si>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</si>
  <si>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</si>
  <si>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</si>
  <si>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</si>
  <si>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</si>
  <si>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</si>
  <si>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</si>
  <si>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</si>
  <si>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</si>
  <si>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</si>
  <si>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</si>
  <si>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</si>
  <si>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</si>
  <si>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</si>
  <si>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</si>
  <si>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</si>
  <si>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</si>
  <si>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</si>
  <si>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</si>
  <si>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</si>
  <si>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</si>
  <si>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</si>
  <si>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</si>
  <si>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</si>
  <si>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</si>
  <si>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</si>
  <si>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</si>
  <si>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</si>
  <si>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</si>
  <si>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</si>
  <si>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</si>
  <si>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</si>
  <si>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</si>
  <si>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</si>
  <si>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</si>
  <si>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</si>
  <si>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</si>
  <si>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</si>
  <si>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</si>
  <si>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</si>
  <si>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</si>
  <si>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</si>
  <si>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</si>
  <si>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</si>
  <si>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</si>
  <si>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</si>
  <si>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</si>
  <si>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</si>
  <si>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</si>
  <si>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</si>
  <si>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</si>
  <si>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</si>
  <si>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</si>
  <si>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</si>
  <si>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</si>
  <si>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</si>
  <si>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</si>
  <si>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</si>
  <si>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</si>
  <si>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</si>
  <si>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</si>
  <si>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</si>
  <si>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</si>
  <si>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</si>
  <si>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</si>
  <si>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</si>
  <si>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</si>
  <si>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</si>
  <si>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</si>
  <si>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</si>
  <si>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</si>
  <si>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</si>
  <si>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</si>
  <si>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</si>
  <si>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</si>
  <si>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</si>
  <si>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</si>
  <si>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</si>
  <si>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</si>
  <si>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</si>
  <si>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</si>
  <si>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</si>
  <si>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</si>
  <si>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</si>
  <si>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</si>
  <si>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</si>
  <si>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</si>
  <si>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</si>
  <si>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</si>
  <si>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</si>
  <si>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</si>
  <si>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</si>
  <si>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</si>
  <si>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</si>
  <si>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</si>
  <si>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</si>
  <si>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</si>
  <si>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</si>
  <si>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</si>
  <si>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</si>
  <si>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</si>
  <si>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</si>
  <si>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</si>
  <si>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</si>
  <si>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</si>
  <si>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</si>
  <si>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</si>
  <si>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</si>
  <si>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</si>
  <si>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</si>
  <si>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</si>
  <si>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</si>
  <si>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</si>
  <si>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</si>
  <si>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</si>
  <si>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</si>
  <si>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</si>
  <si>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</si>
  <si>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</si>
  <si>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</si>
  <si>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</si>
  <si>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</si>
  <si>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</si>
  <si>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</si>
  <si>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</si>
  <si>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</si>
  <si>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</si>
  <si>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</si>
  <si>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</si>
  <si>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</si>
  <si>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</si>
  <si>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</si>
  <si>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</si>
  <si>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</si>
  <si>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</si>
  <si>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</si>
  <si>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</si>
  <si>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</si>
  <si>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</si>
  <si>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</si>
  <si>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</si>
  <si>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</si>
  <si>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</si>
  <si>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</si>
  <si>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</si>
  <si>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</si>
  <si>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</si>
  <si>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</si>
  <si>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</si>
  <si>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</si>
  <si>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</si>
  <si>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</si>
  <si>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</si>
  <si>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</si>
  <si>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</si>
  <si>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</si>
  <si>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</si>
  <si>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</si>
  <si>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</si>
  <si>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</si>
  <si>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</si>
  <si>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</si>
  <si>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</si>
  <si>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</si>
  <si>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</si>
  <si>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</si>
  <si>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</si>
  <si>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</si>
  <si>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</si>
  <si>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</si>
  <si>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</si>
  <si>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</si>
  <si>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</si>
  <si>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</si>
  <si>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</si>
  <si>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</si>
  <si>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</si>
  <si>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</si>
  <si>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</si>
  <si>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</si>
  <si>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</si>
  <si>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</si>
  <si>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</si>
  <si>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</si>
  <si>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</si>
  <si>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</si>
  <si>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</si>
  <si>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</si>
  <si>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</si>
  <si>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</si>
  <si>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</si>
  <si>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</si>
  <si>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</si>
  <si>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</si>
  <si>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</si>
  <si>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</si>
  <si>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</si>
  <si>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</si>
  <si>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</si>
  <si>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</si>
  <si>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</si>
  <si>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</si>
  <si>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</si>
  <si>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</si>
  <si>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</si>
  <si>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</si>
  <si>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</si>
  <si>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</si>
  <si>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</si>
  <si>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</si>
  <si>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</si>
  <si>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</si>
  <si>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</si>
  <si>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</si>
  <si>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</si>
  <si>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</si>
  <si>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</si>
  <si>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</si>
  <si>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</si>
  <si>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</si>
  <si>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</si>
  <si>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</si>
  <si>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</si>
  <si>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</si>
  <si>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</si>
  <si>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</si>
  <si>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</si>
  <si>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</si>
  <si>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</si>
  <si>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</si>
  <si>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</si>
  <si>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</si>
  <si>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</si>
  <si>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</si>
  <si>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</si>
  <si>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</si>
  <si>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</si>
  <si>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</si>
  <si>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</si>
  <si>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</si>
  <si>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</si>
  <si>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</si>
  <si>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</si>
  <si>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</si>
  <si>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</si>
  <si>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</si>
  <si>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</si>
  <si>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</si>
  <si>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</si>
  <si>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</si>
  <si>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</si>
  <si>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</si>
  <si>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</si>
  <si>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</si>
  <si>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</si>
  <si>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</si>
  <si>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</si>
  <si>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</si>
  <si>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Critical</t>
  </si>
  <si>
    <t>1(3G) sites down 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</si>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</sst>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2" totalsRowShown="0" headerRowDxfId="15" dataDxfId="14" headerRowBorderDxfId="12" tableBorderDxfId="13">
  <autoFilter ref="A1:L2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tabSelected="1"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273.61198472222168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14311</v>
      </c>
      <c r="E3" s="65" t="s">
        <v>38967</v>
      </c>
      <c r="F3" s="66">
        <v>45936.528541666667</v>
      </c>
      <c r="G3" s="67">
        <f ca="1">IFERROR(NOW()-F3,"")</f>
        <v>3.1869212965830229E-2</v>
      </c>
      <c r="H3" s="66">
        <v>45936.528541666667</v>
      </c>
      <c r="I3" s="73" t="str">
        <f>IFERROR(VLOOKUP(D3,DB!A:F,6,0),"")</f>
        <v>SCECO</v>
      </c>
      <c r="J3" s="73" t="str">
        <f>IFERROR(VLOOKUP(D3,DB!A:G,7,0),"")</f>
        <v>In progress</v>
      </c>
      <c r="K3" s="69" t="s">
        <v>38968</v>
      </c>
      <c r="L3" s="70" t="str">
        <f>IFERROR(VLOOKUP(D3,DB!A:I,9,0),"")</f>
        <v>Latis</v>
      </c>
    </row>
    <row r="4" spans="1:12" ht="15" customHeight="1">
      <c r="A4" s="63"/>
      <c r="B4" s="73" t="str">
        <f>IFERROR(VLOOKUP(D4,DB!A:K,11,0),"")</f>
        <v/>
      </c>
      <c r="C4" s="64"/>
      <c r="D4" s="64"/>
      <c r="E4" s="65"/>
      <c r="F4" s="66"/>
      <c r="G4" s="67">
        <f ca="1">IFERROR(NOW()-F4,"")</f>
        <v>45936.560410879632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45936.560410879632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45936.560410879632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45936.560410879632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45936.560410879632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45936.560410879632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45936.560410879632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45936.560410879632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45936.560410879632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45936.560410879632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45936.560410879632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45936.560410879632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45936.560410879632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45936.560410879632</v>
      </c>
      <c r="H17" s="68"/>
      <c r="I17" s="73" t="str">
        <f>IFERROR(VLOOKUP(D17,DB!A:F,6,0),"")</f>
        <v/>
      </c>
      <c r="J17" s="73" t="str">
        <f>IFERROR(VLOOKUP(D17,DB!A:G,7,0),"")</f>
        <v/>
      </c>
      <c r="K17" s="69"/>
      <c r="L17" s="70" t="str">
        <f>IFERROR(VLOOKUP(D17,DB!A:I,9,0),"")</f>
        <v/>
      </c>
    </row>
    <row r="18" spans="1:12" ht="15" customHeight="1">
      <c r="A18" s="155"/>
      <c r="B18" s="156" t="str">
        <f>IFERROR(VLOOKUP(D18,DB!A:K,11,0),"")</f>
        <v/>
      </c>
      <c r="C18" s="156"/>
      <c r="D18" s="156"/>
      <c r="E18" s="157"/>
      <c r="F18" s="158"/>
      <c r="G18" s="159">
        <f ca="1">IFERROR(NOW()-F18,"")</f>
        <v>45936.560410648148</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45936.560410648148</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45936.560410648148</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45936.560410648148</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45936.560410648148</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45936.560410648148</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45936.560410648148</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45936.560410648148</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45936.560410648148</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45936.560410648148</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45936.560410648148</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45936.560410648148</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45936.560410648148</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45936.560410648148</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45936.560410648148</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45936.560410648148</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45936.560410648148</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45936.560410648148</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45936.560410648148</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45936.560410648148</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45936.560410648148</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45936.560410648148</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45936.560410648148</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45936.560410648148</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45936.560410648148</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45936.560410648148</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45936.560410648148</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45936.560410648148</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45936.560410648148</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45936.560410648148</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45936.560410648148</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45936.560410648148</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45936.560410648148</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45936.560410648148</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45936.560410648148</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45936.560410648148</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45936.560410648148</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45936.560410648148</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45936.560410648148</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45936.560410648148</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45936.560410648148</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45936.560410648148</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45936.560410648148</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45936.560410648148</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45936.560410648148</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45936.560410648148</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45936.560410648148</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45936.560410648148</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45936.560410648148</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45936.560410648148</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45936.560410648148</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45936.560410648148</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45936.560410648148</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45936.560410648148</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45936.560410648148</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45936.560410648148</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45936.560410648148</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45936.560410648148</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45936.560410648148</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45936.560410648148</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45936.560410648148</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45936.560410648148</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45936.560410648148</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45936.560410648148</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45936.560410648148</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45936.560410648148</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45936.560410648148</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45936.560410648148</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45936.560410648148</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45936.560410648148</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45936.560410648148</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45936.560410648148</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45936.560410648148</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45936.560410648148</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45936.560410648148</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45936.560410648148</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45936.560410648148</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45936.560410648148</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45936.560410648148</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45936.560410648148</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45936.560410648148</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45936.560410648148</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45936.560410648148</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45936.560410648148</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45936.560410648148</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45936.560410648148</v>
      </c>
      <c r="H103" s="158"/>
      <c r="I103" s="156" t="str">
        <f>IFERROR(VLOOKUP(D103,DB!A:F,6,0),"")</f>
        <v/>
      </c>
      <c r="J103" s="73" t="str">
        <f>IFERROR(VLOOKUP(D103,DB!A:G,7,0),"")</f>
        <v/>
      </c>
      <c r="K103" s="160"/>
      <c r="L103" s="161" t="str">
        <f>IFERROR(VLOOKUP(D103,DB!A:I,9,0),"")</f>
        <v/>
      </c>
    </row>
  </sheetData>
  <customSheetViews>
    <customSheetView guid="{F6042A99-DD27-4453-835D-0834D95730CC}" filter="1" showAutoFilter="1">
      <pageMargins left="0" right="0" top="0" bottom="0" header="0" footer="0"/>
      <autoFilter ref="B1:M1" xr:uid="{86D8E977-8F16-4DD2-8CBC-4E26EC1D8240}"/>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129.83332731481642</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111.56057268518634</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8.1602777776424773E-2</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45936.560410648148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45936.560410648148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45936.560410648148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45936.560410648148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45936.560410648148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45936.560410648148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45936.560410648148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45936.560410648148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45936.560410648148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45936.560410648148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45936.560410648148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45936.560410648148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45936.560410648148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45936.560410648148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45936.560410648148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45936.560410648148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45936.560410648148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45936.560410648148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45936.560410648148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45936.560410648148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45936.560410648148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45936.560410648148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45936.560410648148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45936.560410648148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45936.560410648148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45936.560410648148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45936.560410648148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45936.560410648148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45936.560410648148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45936.560410648148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45936.560410648148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45936.560410648148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45936.560410648148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45936.560410648148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45936.560410648148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45936.560410648148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45936.560410648148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45936.560410648148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45936.560410648148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45936.560410648148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45936.560410648148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45936.560410648148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45936.560410648148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45936.560410648148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45936.560410648148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45936.560410648148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45936.560410648148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45936.560410648148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45936.560410648148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45936.560410648148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45936.560410648148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45936.560410648148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45936.560410648148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45936.560410648148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45936.560410648148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45936.560410648148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45936.560410648148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45936.560410648148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45936.560410648148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45936.560410648148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45936.560410648148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45936.560410648148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45936.560410648148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45936.560410648148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45936.560410648148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45936.560410648148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45936.560410648148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45936.560410648148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45936.560410648148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45936.560410648148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45936.560410648148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45936.560410648148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45936.560410648148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45936.560410648148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45936.560410648148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45936.560410648148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45936.560410648148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45936.560410648148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45936.560410648148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45936.560410648148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45936.560410648148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45936.560410648148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45936.560410648148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45936.560410648148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45936.560410648148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45936.560410648148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45936.560410648148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45936.560410648148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45936.560410648148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45936.560410648148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45936.560410648148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45936.560410648148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45936.560410648148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45936.560410648148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45936.560410648148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45936.560410648148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45936.560410648148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45936.560410648148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45936.560410648148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45936.560410648148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45936.560410648148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45936.560410648148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45936.560410648148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45936.560410648148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45936.560410648148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45936.560410648148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45936.560410648148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45936.560410648148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45936.560410648148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45936.560410648148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45936.560410648148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45936.560410648148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45936.560410648148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45936.560410648148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45936.560410648148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45936.560410648148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45936.560410648148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45936.560410648148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45936.560410648148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45936.560410648148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45936.560410648148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45936.560410648148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45936.560410648148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45936.560410648148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45936.560410648148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45936.560410648148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45936.560410648148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45936.560410648148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45936.560410648148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45936.560410648148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45936.560410648148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45936.560410648148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45936.560410648148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45936.560410648148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45936.560410648148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45936.560410648148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45936.560410648148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45936.560410648148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45936.560410648148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45936.560410648148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45936.560410648148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45936.560410648148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45936.560410648148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45936.560410648148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45936.560410648148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45936.560410648148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45936.560410648148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45936.560410648148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45936.560410648148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45936.560410648148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45936.560410648148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45936.560410648148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45936.560410648148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45936.560410648148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45936.560410648148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45936.560410648148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45936.560410648148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45936.560410648148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45936.560410648148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45936.560410648148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45936.560410648148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45936.560410648148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45936.560410648148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45936.560410648148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45936.560410648148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45936.560410648148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45936.560410648148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45936.560410648148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45936.560410648148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45936.560410648148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45936.560410648148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45936.560410648148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45936.560410648148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45936.560410648148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45936.560410648148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45936.560410648148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45936.560410648148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45936.560410648148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45936.560410648148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45936.560410648148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45936.560410648148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45936.560410648148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45936.560410648148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45936.560410648148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45936.560410648148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45936.560410648148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45936.560410648148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45936.560410648148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45936.560410648148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45936.560410648148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45936.560410648148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45936.560410648148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45936.560410648148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45936.560410648148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45936.560410648148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45936.560410648148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45936.560410648148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45936.560410648148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45936.560410648148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45936.560410648148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45936.560410648148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45936.560410648148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45936.560410648148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45936.560410648148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45936.560410648148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45936.560410648148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45936.560410648148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45936.560410648148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45936.560410648148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45936.560410648148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45936.560410648148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45936.560410648148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45936.560410648148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45936.560410648148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45936.560410648148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45936.560410648148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45936.560410648148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45936.560410648148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45936.560410648148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45936.560410648148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45936.560410648148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45936.560410648148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45936.560410648148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45936.560410648148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45936.560410648148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45936.560410648148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45936.560410648148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45936.560410648148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45936.560410648148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45936.560410648148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45936.560410648148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45936.560410648148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45936.560410648148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45936.560410648148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45936.560410648148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45936.560410648148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45936.560410648148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45936.560410648148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45936.560410648148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45936.560410648148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45936.560410648148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45936.560410648148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45936.560410648148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45936.560410648148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45936.560410648148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45936.560410648148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45936.560410648148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45936.560410648148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45936.560410648148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45936.560410648148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45936.560410648148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45936.560410648148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45936.560410648148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45936.560410648148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45936.560410648148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45936.560410648148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45936.560410648148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2" ca="1" si="0">IFERROR(NOW()-F2,"-")</f>
        <v>45936.560410648148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45936.560410648148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45936.560410648148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45936.560410648148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45936.560410648148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45936.560410648148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45936.560410648148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45936.560410648148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45936.560410648148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45936.560410648148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45936.560410648148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45936.560410648148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45936.560410648148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45936.560410648148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45936.560410648148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45936.560410648148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45936.560410648148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45936.560410648148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45936.560410648148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45936.560410648148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45936.560410648148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45936.560410648148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45936.560410648148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45936.560410648148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45936.560410648148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45936.560410648148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45936.560410648148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45936.560410648148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45936.560410648148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45936.560410648148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45936.560410648148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45936.560410648148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45936.560410648148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45936.560410648148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45936.560410648148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45936.560410648148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45936.560410648148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45936.560410648148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45936.560410648148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45936.560410648148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45936.560410648148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45936.560410648148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45936.560410648148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45936.560410648148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45936.560410648148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45936.560410648148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45936.560410648148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45936.560410648148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45936.560410648148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45936.560410648148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45936.560410648148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45936.560410648148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45936.560410648148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45936.560410648148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45936.560410648148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45936.560410648148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45936.560410648148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45936.560410648148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45936.560410648148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45936.560410648148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45936.560410648148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45936.560410648148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45936.560410648148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45936.560410648148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45936.560410648148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45936.560410648148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45936.560410648148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45936.560410648148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45936.560410648148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45936.560410648148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45936.560410648148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45936.560410648148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45936.560410648148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45936.560410648148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45936.560410648148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45936.560410648148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45936.560410648148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45936.560410648148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45936.560410648148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45936.560410648148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45936.560410648148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45936.560410648148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45936.560410648148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45936.560410648148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45936.560410648148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45936.560410648148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45936.560410648148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45936.560410648148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45936.560410648148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45936.560410648148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45936.560410648148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45936.560410648148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45936.560410648148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45936.560410648148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45936.560410648148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45936.560410648148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45936.560410648148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45936.560410648148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45936.560410648148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45936.560410648148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45936.560410648148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45936.560410648148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45936.560410648148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45936.560410648148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45936.560410648148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45936.560410648148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45936.560410648148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45936.560410648148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45936.560410648148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45936.560410648148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45936.560410648148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45936.560410648148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45936.560410648148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45936.560410879632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45936.560410879632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45936.560410879632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45936.560410879632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45936.560410879632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45936.560410879632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45936.560410879632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45936.560410879632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45936.560410879632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45936.560410879632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45936.560410879632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45936.560410879632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45936.560410879632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45936.560410879632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45936.560410879632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45936.560410879632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45936.560410879632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45936.560410879632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45936.560410879632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45936.560410879632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45936.560410879632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45936.560410879632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45936.560410879632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45936.560410879632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45936.560410879632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45936.560410879632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45936.560410879632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45936.560410879632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45936.560410879632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45936.560410879632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45936.560410879632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45936.560410879632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45936.560410879632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45936.560410879632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45936.560410879632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45936.560410879632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45936.560410879632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45936.560410879632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45936.560410879632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45936.560410879632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45936.560410879632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45936.560410879632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45936.560410879632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45936.560410879632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45936.560410879632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45936.560410879632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45936.560410879632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45936.560410879632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45936.560410879632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45936.560410879632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45936.560410879632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45936.560410879632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45936.560410879632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45936.560410879632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45936.560410879632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45936.560410879632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45936.560410879632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45936.560410879632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45936.560410879632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45936.560410879632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45936.560410879632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45936.560410879632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45936.560410879632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45936.560410879632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45936.560410879632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45936.560410879632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45936.560410879632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45936.560410879632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45936.560410879632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45936.560410879632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45936.560410879632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45936.560410879632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45936.560410879632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45936.560410879632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45936.560410879632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45936.560410879632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45936.560410879632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45936.560410879632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45936.560410879632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45936.560410879632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45936.560410879632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45936.560410879632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45936.560410879632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45936.560410879632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45936.560410879632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45936.560410879632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45936.560410879632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45936.560410879632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45936.560410879632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45936.560410879632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45936.560410879632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45936.560410879632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45936.560410879632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45936.560410879632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45936.560410879632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45936.560410879632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45936.560410879632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45936.560410879632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45936.560410879632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45936.560410879632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45936.560410879632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45936.560410879632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45936.560410879632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45936.560410879632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45936.560410879632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45936.560410879632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45936.560410879632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45936.560410879632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45936.560410879632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45936.560410879632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45936.560410879632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45936.560410879632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45936.560410879632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45936.560410879632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45936.560410879632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45936.560410879632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45936.560410879632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45936.560410879632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45936.560410879632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45936.560410879632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45936.560410879632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45936.560410879632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45936.560410879632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45936.560410879632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45936.560410879632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45936.560410879632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45936.560410879632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45936.560410879632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45936.560410879632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45936.560410879632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45936.560410879632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45936.560410879632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45936.560410879632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45936.560410879632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45936.560410879632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45936.560410879632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45936.560410879632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45936.560410879632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45936.560410879632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45936.560410879632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45936.560410879632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45936.560410879632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45936.560410879632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45936.560410879632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45936.560410879632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45936.560410879632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45936.560410879632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45936.560410879632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45936.560410879632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45936.560410879632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45936.560410879632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45936.560410879632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45936.560410879632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45936.560410879632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45936.560410879632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45936.560410879632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45936.560410879632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45936.560410879632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45936.560410879632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45936.560410879632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45936.560410879632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45936.560410879632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45936.560410879632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45936.560410879632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45936.560410879632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45936.560410879632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45936.560410879632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45936.560410879632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45936.560410879632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45936.560410879632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45936.560410879632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45936.560410879632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45936.560410879632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45936.560410879632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45936.560410879632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45936.560410879632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45936.560410879632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45936.560410879632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45936.560410879632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45936.560410879632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45936.560410879632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45936.560410879632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45936.560410879632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45936.560410879632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45936.560410879632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45936.560410879632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45936.560410879632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45936.560410879632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45936.560410879632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45936.560410879632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45936.560410879632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45936.560410879632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45936.560410879632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45936.560410879632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45936.560410879632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45936.560410879632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45936.560410879632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45936.560410879632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45936.560410879632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45936.560410879632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45936.560410879632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45936.560410879632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45936.560410879632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45936.560410879632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45936.560410879632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45936.560410879632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45936.560410879632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45936.560410879632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45936.560410879632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45936.560410879632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45936.560410879632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45936.560410879632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45936.560410879632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45936.560410879632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45936.560410879632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45936.560410879632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45936.560410879632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45936.560410879632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45936.560410879632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45936.560410879632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45936.560410879632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45936.560410879632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45936.560410879632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45936.560410879632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45936.560410879632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45936.560410879632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45936.560410879632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45936.560410879632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45936.560410879632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45936.560410879632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45936.560410879632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45936.560410879632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45936.560410879632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45936.560410879632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45936.560410879632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45936.560410879632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45936.560410879632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45936.560410879632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45936.560410879632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45936.560410879632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45936.560410879632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45936.560410879632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45936.560410879632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45936.560410879632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45936.560410879632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45936.560410879632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45936.560410879632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45936.560410879632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45936.560410879632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45936.560410879632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45936.560410879632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45936.560410879632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45936.560410879632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45936.560410879632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45936.560410879632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45936.560410879632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45936.560410879632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45936.560410879632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45936.560410879632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45936.560410879632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45936.560410879632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45936.560410879632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45936.560410879632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45936.560410879632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45936.560410879632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45936.560410879632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45936.560410879632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45936.560410879632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45936.560410879632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45936.560410879632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45936.560410879632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45936.560410879632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45936.560410879632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45936.560410879632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45936.560410879632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45936.560410879632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45936.560410879632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45936.560410879632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45936.560410879632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45936.560410879632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45936.560410879632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45936.560410879632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45936.560410879632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45936.560410879632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45936.560410879632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45936.560410879632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45936.560410879632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45936.560410879632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45936.560410879632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45936.560410879632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45936.560410879632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45936.560410879632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45936.560410879632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45936.560410879632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45936.560410879632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45936.560410879632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45936.560410879632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45936.560410879632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45936.560410879632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45936.560410879632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45936.560410879632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45936.560410879632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45936.560410879632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45936.560410879632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45936.560410879632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45936.560410879632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45936.560410879632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45936.560410879632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45936.560410879632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45936.560410879632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45936.560410879632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45936.560410879632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45936.560410879632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45936.560410879632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45936.560410879632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45936.560410879632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45936.560410879632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45936.560410879632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45936.560410879632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45936.560410879632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45936.560410879632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45936.560410879632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45936.560410879632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45936.560410879632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45936.560410879632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45936.560410879632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45936.560410879632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45936.560410879632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45936.560410879632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45936.560410879632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45936.560410879632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45936.560410879632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45936.560410879632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45936.560410879632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45936.560410879632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45936.560410879632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45936.560410879632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45936.560410879632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45936.560410879632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45936.560410879632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45936.560410879632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45936.560410879632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45936.560410879632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45936.560410879632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45936.560410879632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45936.560410879632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45936.560410879632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45936.560410879632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45936.560410879632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45936.560410879632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45936.560410879632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45936.560410879632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45936.560410879632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45936.560410879632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45936.560410879632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45936.560410879632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45936.560410879632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45936.560410879632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45936.560410879632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45936.560410879632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45936.560410879632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45936.560410879632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45936.560410879632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45936.560410879632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45936.560410879632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45936.560410879632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45936.560410879632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45936.560410879632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45936.560410879632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45936.560410879632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45936.560410879632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45936.560410879632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45936.560410879632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45936.560410879632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45936.560410879632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45936.560410879632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45936.560410879632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45936.560410879632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45936.560410879632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45936.560410879632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45936.560410879632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45936.560410879632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45936.560410879632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45936.560410879632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45936.560410879632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45936.560410879632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45936.560410879632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45936.560410879632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45936.560410879632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45936.560410879632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45936.560410879632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45936.560410879632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45936.560410879632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45936.560410879632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45936.560410879632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45936.560410879632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45936.560410879632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45936.560410879632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45936.560410879632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45936.560410879632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45936.560410879632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45936.560410879632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45936.560410879632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45936.560410879632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45936.560410879632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45936.560410879632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45936.560410879632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45936.560410879632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45936.560410879632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45936.560410879632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45936.560410879632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45936.560410879632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45936.560410879632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45936.560410879632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45936.560410879632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45936.560410879632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45936.560410879632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45936.560410879632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45936.560410879632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45936.560410879632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45936.560410879632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45936.560410879632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45936.560410879632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45936.560410879632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45936.560410879632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45936.560410879632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45936.560410879632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45936.560410879632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45936.560410879632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45936.560410879632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45936.560410879632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45936.560410879632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45936.560410879632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45936.560410879632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45936.560410879632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45936.560410879632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45936.560410879632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45936.560410879632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45936.560410879632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45936.560410879632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45936.560410879632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45936.560410879632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45936.560410879632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45936.560410879632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45936.560410879632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45936.560410879632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45936.560410879632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45936.560410879632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45936.560410879632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45936.560410879632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45936.560410879632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45936.560410879632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45936.560410879632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45936.560410879632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45936.560410879632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45936.560410879632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45936.560410879632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45936.560410879632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45936.560410879632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45936.560410879632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45936.560410879632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45936.560410879632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45936.560410879632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45936.560410879632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45936.560410879632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45936.560410879632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45936.560410879632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45936.560410879632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45936.560410879632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45936.560410879632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45936.560410879632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45936.560410879632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45936.560410879632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45936.560410879632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45936.560410879632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45936.560410879632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45936.560410879632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45936.560410879632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45936.560410879632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45936.560410879632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45936.560410879632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45936.560410879632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45936.560410879632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45936.560410879632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45936.560410879632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45936.560410879632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45936.560410879632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45936.560410879632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45936.560410879632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45936.560410879632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45936.560410879632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45936.560410879632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45936.560410879632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45936.560410879632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45936.560410879632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45936.560410879632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45936.560410879632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45936.560410879632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45936.560410879632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45936.560410879632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45936.560410879632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45936.560410879632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45936.560410879632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45936.560410879632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45936.560410879632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45936.560410879632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45936.560410879632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45936.560410879632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45936.560410879632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45936.560410879632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45936.560410879632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45936.560410879632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45936.560410879632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45936.560410879632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45936.560410879632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45936.560410879632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45936.560410879632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45936.560410879632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45936.560410879632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45936.560410879632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45936.560410879632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45936.560410879632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45936.560410879632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45936.560410879632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45936.560410879632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45936.560410879632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45936.560410879632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45936.560410879632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45936.560410879632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45936.560410879632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45936.560410879632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45936.560410879632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45936.560410879632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45936.560410879632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45936.560410879632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45936.560410879632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45936.560410879632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45936.560410879632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45936.560410879632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45936.560410879632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45936.560410879632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45936.560410879632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45936.560410879632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45936.560410879632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45936.560410879632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45936.560410879632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45936.560410879632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45936.560410879632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45936.560410879632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45936.560410879632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45936.560410879632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45936.560410879632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45936.560410879632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45936.560410879632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45936.560410879632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45936.560410879632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45936.560410879632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45936.560410879632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45936.560410879632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45936.560410879632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45936.560410879632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45936.560410879632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45936.560410879632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45936.560410879632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45936.560410879632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45936.560410879632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45936.560410879632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45936.560410879632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45936.560410879632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45936.560410879632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45936.560410879632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45936.560410879632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45936.560410879632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45936.560410879632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45936.560410879632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45936.560410879632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45936.560410879632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45936.560410879632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45936.560410879632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45936.560410879632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45936.560410879632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45936.560410879632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45936.560410879632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45936.560410879632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45936.560410879632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45936.560410879632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45936.560410879632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45936.560410879632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45936.560410879632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45936.560410879632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45936.560410879632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45936.560410879632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45936.560410879632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45936.560410879632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45936.560410879632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45936.560410879632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45936.560410879632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45936.560410879632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45936.560410879632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45936.560410879632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45936.560410879632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45936.560410879632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45936.560410879632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45936.560410879632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45936.560410879632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45936.560410879632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45936.560410879632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45936.560410879632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45936.560410879632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45936.560410879632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45936.560410879632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45936.560410879632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45936.560410879632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45936.560410879632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45936.560410879632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45936.560410879632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45936.560410879632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45936.560410879632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45936.560410879632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45936.560410879632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45936.560410879632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45936.560410879632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45936.560410879632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45936.560410879632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45936.560410879632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45936.560410879632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45936.560410879632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45936.560410879632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45936.560410879632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45936.560410879632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45936.560410879632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45936.560410879632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45936.560410879632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45936.560410879632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45936.560410879632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45936.560410879632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45936.560410879632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45936.560410879632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45936.560410879632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45936.560410879632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45936.560410879632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45936.560410879632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45936.560410879632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45936.560410879632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45936.560410879632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45936.560410879632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45936.560410879632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45936.560410879632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45936.560410879632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45936.560410879632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45936.560410879632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45936.560410879632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45936.560410879632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45936.560410879632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45936.560410879632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45936.560410879632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45936.560410879632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45936.560410879632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45936.560410879632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45936.560410879632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45936.560410879632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45936.560410879632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45936.560410879632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45936.560410879632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45936.560410879632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45936.560410879632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45936.560410879632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45936.560410879632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45936.560410879632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45936.560410879632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45936.560410879632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45936.560410879632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45936.560410879632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45936.560410879632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45936.560410879632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45936.560410879632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45936.560410879632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45936.560410879632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45936.560410879632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45936.560410879632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45936.560410879632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45936.560410879632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45936.560410879632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45936.560410879632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45936.560410879632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45936.560410879632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45936.560410879632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45936.560410879632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45936.560410879632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45936.560410879632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45936.560410879632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45936.560410879632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45936.560410879632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45936.560410879632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45936.560410879632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45936.560410879632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45936.560410879632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45936.560410879632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45936.560410879632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45936.560410879632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45936.560410879632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45936.560410879632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45936.560410879632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45936.560410879632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45936.560410879632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45936.560410879632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45936.560410879632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45936.560410879632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45936.560410879632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45936.560410879632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45936.560410879632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45936.560410879632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45936.560410879632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45936.560410879632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45936.560410879632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45936.560410879632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45936.560410879632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45936.560410879632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45936.560410879632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45936.560410879632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45936.560410879632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45936.560410879632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45936.560410879632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45936.560410879632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45936.560410879632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45936.560410879632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45936.560410879632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45936.560410879632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45936.560410879632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45936.560410879632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45936.560410879632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45936.560410879632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45936.560410879632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45936.560410879632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45936.560410879632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45936.560410879632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45936.560410879632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45936.560410879632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45936.560410879632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45936.560410879632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45936.560410879632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45936.560410879632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45936.560410879632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45936.560410879632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45936.560410879632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45936.560410879632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45936.560410879632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45936.560410879632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45936.560410879632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45936.560410879632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45936.560410879632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45936.560410879632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45936.560410879632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45936.560410879632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45936.560410879632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45936.560410879632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45936.560410879632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45936.560410879632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45936.560410879632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45936.560410879632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45936.560410879632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45936.560410879632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45936.560410879632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45936.560410879632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45936.560410879632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45936.560410879632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45936.560410879632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45936.560410879632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45936.560410879632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45936.560410879632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45936.560410879632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45936.560410879632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45936.560410879632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45936.560410879632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45936.560410879632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45936.560410879632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45936.560410879632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45936.560410879632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45936.560410879632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45936.560410879632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45936.560410879632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45936.560410879632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45936.560410879632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45936.560410879632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45936.560410879632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45936.560410879632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45936.560410879632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45936.560410879632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45936.560410879632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45936.560410879632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45936.560410879632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45936.560410879632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45936.560410879632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45936.560410879632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45936.560410879632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45936.560410879632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45936.560410879632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45936.560410879632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45936.560410879632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45936.560410879632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45936.560410879632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45936.560410879632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45936.560410879632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45936.560410879632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45936.560410879632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45936.560410879632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45936.560410879632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45936.560410879632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45936.560410879632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45936.560410879632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45936.560410879632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45936.560410879632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45936.560410879632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45936.560410879632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45936.560410879632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45936.560410879632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45936.560410879632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45936.560410879632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45936.560410879632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45936.560410879632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45936.560410879632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45936.560410879632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45936.560410879632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45936.560410879632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45936.560410879632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45936.560410879632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45936.560410879632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45936.560410879632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45936.560410879632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45936.560410879632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45936.560410879632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45936.560410879632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45936.560410879632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45936.560410879632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45936.560410879632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45936.560410879632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45936.560410879632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45936.560410879632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45936.560410879632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45936.560410879632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45936.560410879632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45936.560410879632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45936.560410879632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45936.560410879632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45936.560410879632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45936.560410879632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45936.560410879632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45936.560410879632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45936.560410879632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45936.560410879632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45936.560410879632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45936.560410879632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45936.560410879632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45936.560410879632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45936.560410879632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45936.560410879632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45936.560410879632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45936.560410879632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45936.560410879632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45936.560410879632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45936.560410879632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45936.560410879632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45936.560410879632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45936.560410879632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45936.560410879632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45936.560410879632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45936.560410879632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45936.560410879632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45936.560410879632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45936.560410879632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45936.560410879632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45936.560410879632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45936.560410879632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45936.560410879632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45936.560410879632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45936.560410879632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45936.560410879632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45936.560410879632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45936.560410879632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45936.560410879632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45936.560410879632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45936.560410879632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45936.560410879632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45936.560410879632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45936.560410879632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45936.560410879632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45936.560410879632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45936.560410879632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45936.560410879632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45936.560410879632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45936.560410879632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45936.560410879632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45936.560410879632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45936.560410879632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45936.560410879632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45936.560410879632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45936.560410879632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45936.560410879632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45936.560410879632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45936.560410879632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45936.560410879632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45936.560410879632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45936.560410879632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45936.560410879632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45936.560410879632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45936.560410879632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45936.560410879632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45936.560410879632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45936.560410879632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45936.560410879632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45936.560410879632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45936.560410879632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45936.560410879632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45936.560410879632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45936.560410879632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45936.560410879632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45936.560410879632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45936.560410879632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45936.560410879632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45936.560410879632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45936.560410879632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45936.560410879632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45936.560410879632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45936.560410879632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45936.560410879632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45936.560410879632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45936.560410879632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45936.560410879632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45936.560410879632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45936.560410879632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45936.560410879632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45936.560410879632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45936.560410879632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45936.560410879632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45936.560410879632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45936.560410879632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45936.560410879632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45936.560410879632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45936.560410879632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45936.560410879632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45936.560410879632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45936.560410879632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45936.560410879632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45936.560410879632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45936.560410879632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45936.560410879632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45936.560410879632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45936.560410879632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45936.560410879632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45936.560410879632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45936.560410879632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45936.560410879632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45936.560410879632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45936.560410879632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45936.560410879632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45936.560410879632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45936.560410879632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45936.560410879632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45936.560410879632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45936.560410879632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45936.560410879632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45936.560410879632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45936.560410879632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45936.560410879632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45936.560410879632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45936.560410879632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45936.560410879632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45936.560410879632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45936.560410879632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45936.560410879632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45936.560410879632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45936.560410879632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45936.560410879632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45936.560410879632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45936.560410879632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45936.560410879632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45936.560410879632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45936.560410879632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45936.560410879632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45936.560410879632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45936.560410879632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45936.560410879632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45936.560410879632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45936.560410879632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45936.560410879632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45936.560410879632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45936.560410879632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45936.560410879632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45936.560410879632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45936.560410879632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45936.560410879632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45936.560410879632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45936.560410879632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45936.560410879632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45936.560410879632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45936.560410879632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45936.560410879632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45936.560410879632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45936.560410879632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45936.560410879632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45936.560410879632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45936.560410879632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45936.560410879632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45936.560410879632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45936.560410879632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45936.560410879632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45936.560410879632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45936.560410879632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45936.560410879632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45936.560410879632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45936.560410879632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45936.560410879632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45936.560410879632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45936.560410879632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45936.560410879632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45936.560410879632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45936.560410879632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45936.560410879632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45936.560410879632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45936.560410879632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45936.560410879632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45936.560410879632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45936.560410879632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45936.560410879632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45936.560410879632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45936.560410879632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45936.560410879632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45936.560410879632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45936.560410879632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45936.560410879632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45936.560410879632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45936.560410879632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45936.560410879632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45936.560410879632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45936.560410879632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45936.560410879632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45936.560410879632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45936.560410879632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45936.560410879632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45936.560410879632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45936.560410879632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45936.560410879632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45936.560410879632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45936.560410879632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45936.560410879632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45936.560410879632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45936.560410879632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45936.560410879632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45936.560410879632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45936.560410879632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45936.560410879632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45936.560410879632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45936.560410879632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45936.560410879632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45936.560410879632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45936.560410879632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45936.560410879632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45936.560410879632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45936.560410879632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45936.560410879632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45936.560410879632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45936.560410879632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45936.560410879632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45936.560410879632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45936.560410879632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45936.560410879632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45936.560410879632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45936.560410879632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45936.560410879632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45936.560410879632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45936.560410879632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45936.560410879632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45936.560410879632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45936.560410879632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45936.560410879632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45936.560410879632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45936.560410879632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45936.560410879632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45936.560410879632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45936.560410879632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45936.560410879632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45936.560410879632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45936.560410879632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45936.560410879632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45936.560410879632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45936.560410879632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45936.560410879632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45936.560410879632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45936.560410879632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45936.560410879632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45936.560410879632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45936.560410879632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45936.560410879632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45936.560410879632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45936.560410879632</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233.07969305555162</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1.4034662037011003</v>
      </c>
      <c r="H3" s="113">
        <v>45935.07104166667</v>
      </c>
      <c r="I3" s="110" t="str">
        <f>IFERROR(VLOOKUP(D3,DB!A:F,6,0),"")</f>
        <v>Generator-SG</v>
      </c>
      <c r="J3" s="110" t="str">
        <f>IFERROR(VLOOKUP(D3,DB!A:G,7,0),"")</f>
        <v>Good</v>
      </c>
      <c r="K3" s="115" t="s">
        <v>39057</v>
      </c>
      <c r="L3" s="107" t="str">
        <f>IFERROR(VLOOKUP(D3,DB!A:I,9,0),"")</f>
        <v>Latis</v>
      </c>
    </row>
    <row r="4" spans="1:16" ht="15" customHeight="1">
      <c r="A4" s="140" t="s">
        <v>39058</v>
      </c>
      <c r="B4" s="140" t="str">
        <f>IFERROR(VLOOKUP(D4,DB!A:K,11,0),"")</f>
        <v>R4</v>
      </c>
      <c r="C4" s="141">
        <v>1</v>
      </c>
      <c r="D4" s="142" t="s">
        <v>22659</v>
      </c>
      <c r="E4" s="143" t="s">
        <v>38967</v>
      </c>
      <c r="F4" s="144">
        <v>45936.499837962961</v>
      </c>
      <c r="G4" s="145">
        <f ca="1">IFERROR(NOW()-F4,"")</f>
        <v>6.0572685186343733E-2</v>
      </c>
      <c r="H4" s="144">
        <v>45936.488935185182</v>
      </c>
      <c r="I4" s="140" t="str">
        <f>IFERROR(VLOOKUP(D4,DB!A:F,6,0),"")</f>
        <v>SCECO</v>
      </c>
      <c r="J4" s="140" t="str">
        <f>IFERROR(VLOOKUP(D4,DB!A:G,7,0),"")</f>
        <v>Dead</v>
      </c>
      <c r="K4" s="147" t="s">
        <v>39059</v>
      </c>
      <c r="L4" s="142" t="str">
        <f>IFERROR(VLOOKUP(D4,DB!A:I,9,0),"")</f>
        <v>Latis</v>
      </c>
    </row>
    <row r="5" spans="1:16" ht="15" customHeight="1">
      <c r="A5" s="140"/>
      <c r="B5" s="140" t="str">
        <f>IFERROR(VLOOKUP(D5,DB!A:K,11,0),"")</f>
        <v/>
      </c>
      <c r="C5" s="141"/>
      <c r="D5" s="142"/>
      <c r="E5" s="143"/>
      <c r="F5" s="144"/>
      <c r="G5" s="145">
        <f ca="1">IFERROR(NOW()-F5,"")</f>
        <v>45936.560410648148</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45936.560410648148</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45936.560410648148</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45936.560410648148</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45936.560410648148</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45936.560410648148</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45936.560410648148</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45936.560410648148</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45936.560410648148</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45936.560410648148</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45936.560410648148</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45936.560410648148</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45936.560410648148</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45936.560410648148</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45936.560410648148</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45936.560410648148</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45936.560410648148</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45936.560410648148</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45936.560410648148</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45936.560410648148</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45936.560410648148</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45936.560410648148</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45936.560410648148</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45936.560410648148</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45936.560410648148</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45936.560410648148</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45936.560410648148</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45936.560410648148</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45936.560410648148</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45936.560410648148</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45936.560410648148</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45936.560410648148</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45936.560410648148</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45936.560410648148</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45936.560410648148</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45936.560410648148</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45936.560410648148</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45936.560410648148</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45936.560410648148</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45936.560410648148</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45936.560410648148</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45936.560410648148</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45936.560410648148</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45936.560410648148</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45936.560410648148</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45936.560410648148</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45936.560410648148</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45936.560410648148</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45936.560410648148</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45936.560410648148</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45936.560410648148</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45936.560410648148</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45936.560410648148</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45936.560410648148</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45936.560410648148</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45936.560410648148</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45936.560410648148</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45936.560410648148</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45936.560410648148</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45936.560410648148</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45936.560410648148</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45936.560410648148</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45936.560410648148</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45936.560410648148</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45936.560410648148</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45936.560410648148</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45936.560410648148</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45936.560410648148</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45936.560410648148</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45936.560410648148</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45936.560410648148</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45936.560410648148</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45936.560410648148</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45936.560410648148</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45936.560410648148</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45936.560410648148</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45936.560410648148</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45936.560410648148</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45936.560410648148</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45936.560410648148</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45936.560410648148</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45936.560410648148</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45936.560410648148</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45936.560410648148</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45936.560410648148</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45936.560410648148</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45936.560410648148</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45936.560410648148</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45936.560410648148</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45936.560410648148</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45936.560410648148</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45936.560410648148</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45936.560410648148</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45936.560410648148</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45936.560410648148</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45936.560410648148</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45936.560410648148</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45936.560410648148</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45936.560410648148</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45936.560410648148</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45936.560410648148</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45936.560410648148</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45936.560410648148</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45936.560410648148</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45936.560410648148</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45936.560410648148</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45936.560410648148</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45936.560410648148</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45936.560410648148</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45936.560410648148</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45936.560410648148</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45936.560410648148</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45936.560410648148</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45936.560410648148</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45936.560410648148</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45936.560410648148</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45936.560410648148</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45936.560410648148</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45936.560410648148</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45936.560410648148</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45936.560410648148</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45936.560410648148</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45936.560410648148</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45936.560410648148</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45936.560410648148</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45936.560410648148</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45936.560410648148</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45936.560410648148</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45936.560410648148</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45936.560410648148</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45936.560410648148</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45936.560410648148</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45936.560410648148</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45936.560410648148</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45936.560410648148</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45936.560410648148</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45936.560410648148</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45936.560410648148</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45936.560410648148</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45936.560410648148</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45936.560410648148</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45936.560410648148</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45936.560410648148</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45936.560410648148</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45936.560410648148</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45936.560410648148</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45936.560410648148</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45936.560410648148</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45936.560410648148</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45936.560410648148</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45936.560410648148</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45936.560410648148</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45936.560410648148</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45936.560410648148</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45936.560410648148</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45936.560410648148</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45936.560410648148</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45936.560410648148</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45936.560410648148</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45936.560410648148</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45936.560410648148</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45936.560410648148</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45936.560410648148</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45936.560410648148</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45936.560410648148</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45936.560410648148</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45936.560410648148</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45936.560410648148</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45936.560410648148</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45936.560410648148</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45936.560410648148</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45936.560410648148</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45936.560410648148</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45936.560410648148</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45936.560410648148</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45936.560410648148</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45936.560410648148</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45936.560410648148</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45936.560410648148</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45936.560410648148</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45936.560410648148</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45936.560410648148</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45936.560410648148</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45936.560410648148</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45936.560410648148</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45936.560410648148</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45936.560410648148</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45936.560410648148</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45936.560410648148</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45936.560410648148</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45936.560410648148</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45936.560410648148</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45936.560410648148</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45936.560410648148</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45936.560410648148</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45936.560410648148</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45936.560410648148</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45936.560410648148</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45936.560410648148</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45936.560410648148</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45936.560410648148</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45936.560410648148</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45936.560410648148</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45936.560410648148</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45936.560410648148</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45936.560410648148</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45936.560410648148</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45936.560410648148</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45936.560410648148</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45936.560410648148</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45936.560410648148</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45936.560410648148</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45936.560410648148</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45936.560410648148</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45936.560410648148</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45936.560410648148</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45936.560410648148</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45936.560410648148</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45936.560410648148</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45936.560410648148</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45936.560410648148</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45936.560410648148</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45936.560410648148</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45936.560410648148</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45936.560410648148</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45936.560410648148</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45936.560410648148</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45936.560410648148</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45936.560410648148</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45936.560410648148</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45936.560410648148</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45936.560410648148</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45936.560410648148</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45936.560410648148</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45936.560410648148</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45936.560410648148</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45936.560410648148</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45936.560410648148</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45936.560410648148</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45936.560410648148</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45936.560410648148</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45936.560410648148</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45936.560410648148</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45936.560410648148</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45936.560410648148</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45936.560410648148</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45936.560410648148</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45936.560410648148</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45936.560410648148</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45936.560410648148</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45936.560410648148</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45936.560410648148</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45936.560410648148</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45936.560410648148</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45936.560410648148</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45936.560410648148</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45936.560410648148</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45936.560410648148</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45936.560410648148</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45936.560410648148</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45936.560410648148</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45936.560410648148</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45936.560410648148</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45936.560410648148</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45936.560410648148</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45936.560410648148</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45936.560410648148</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45936.560410648148</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45936.560410648148</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45936.560410648148</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45936.560410648148</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45936.560410648148</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45936.560410648148</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45936.560410648148</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45936.560410648148</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45936.560410648148</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45936.560410648148</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45936.560410648148</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45936.560410648148</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45936.560410648148</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45936.560410648148</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45936.560410648148</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45936.560410648148</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45936.560410648148</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45936.560410648148</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45936.560410648148</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45936.560410648148</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45936.560410648148</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45936.560410648148</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45936.560410648148</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45936.560410648148</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45936.560410648148</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45936.560410648148</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45936.560410648148</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45936.560410648148</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45936.560410648148</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45936.560410648148</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45936.560410648148</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45936.560410648148</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45936.560410648148</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45936.560410648148</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45936.560410648148</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45936.560410648148</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45936.560410648148</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45936.560410648148</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45936.560410648148</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45936.560410648148</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45936.560410648148</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45936.560410648148</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45936.560410648148</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45936.560410648148</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45936.560410648148</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45936.560410648148</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45936.560410648148</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45936.560410648148</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45936.560410648148</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45936.560410648148</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45936.560410648148</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45936.560410648148</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45936.560410648148</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45936.560410648148</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45936.560410648148</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45936.560410648148</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45936.560410648148</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45936.560410648148</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45936.560410648148</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45936.560410648148</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45936.560410648148</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45936.560410648148</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45936.560410648148</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45936.560410648148</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45936.560410648148</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45936.560410648148</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45936.560410648148</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45936.560410648148</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45936.560410648148</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45936.560410648148</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45936.560410648148</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45936.560410648148</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45936.560410648148</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45936.560410648148</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45936.560410648148</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45936.560410648148</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45936.560410648148</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45936.560410648148</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45936.560410648148</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45936.560410648148</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45936.560410648148</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45936.560410648148</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45936.560410648148</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45936.560410648148</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45936.560410648148</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45936.560410648148</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45936.560410648148</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45936.560410648148</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45936.560410648148</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45936.560410648148</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45936.560410648148</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45936.560410648148</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45936.560410648148</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45936.560410648148</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45936.560410648148</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45936.560410648148</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45936.560410648148</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45936.560410648148</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45936.560410648148</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45936.560410648148</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45936.560410648148</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45936.560410648148</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45936.560410648148</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45936.560410648148</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45936.560410648148</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45936.560410648148</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45936.560410648148</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45936.560410648148</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45936.560410648148</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45936.560410648148</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45936.560410648148</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45936.560410648148</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45936.560410648148</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45936.560410648148</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45936.560410648148</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45936.560410648148</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45936.560410648148</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45936.560410648148</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45936.560410648148</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45936.560410648148</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45936.560410648148</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45936.560410648148</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45936.560410648148</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45936.560410648148</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45936.560410648148</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45936.560410648148</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45936.560410648148</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45936.560410648148</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45936.560410648148</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45936.560410648148</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45936.560410648148</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45936.560410648148</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45936.560410648148</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45936.560410648148</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45936.560410648148</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45936.560410648148</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45936.560410648148</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45936.560410648148</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45936.560410648148</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45936.560410648148</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45936.560410648148</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45936.560410648148</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45936.560410648148</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45936.560410648148</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45936.560410648148</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45936.560410648148</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45936.560410648148</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45936.560410648148</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45936.560410648148</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45936.560410648148</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45936.560410648148</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45936.560410648148</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45936.560410648148</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45936.560410648148</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45936.560410648148</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45936.560410648148</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45936.560410648148</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45936.560410648148</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45936.560410648148</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45936.560410648148</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45936.560410648148</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45936.560410648148</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45936.560410648148</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45936.560410648148</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45936.560410648148</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45936.560410648148</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45936.560410648148</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45936.560410648148</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45936.560410648148</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45936.560410648148</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45936.560410648148</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45936.560410648148</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45936.560410648148</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45936.560410648148</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45936.560410648148</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45936.560410648148</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45936.560410648148</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45936.560410648148</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45936.560410648148</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45936.560410648148</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45936.560410648148</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45936.560410648148</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45936.560410648148</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45936.560410648148</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45936.560410648148</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45936.560410648148</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45936.560410648148</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45936.560410648148</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45936.560410648148</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45936.560410648148</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45936.560410648148</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45936.560410648148</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45936.560410648148</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45936.560410648148</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45936.560410648148</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45936.560410648148</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45936.560410648148</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45936.560410648148</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45936.560410648148</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45936.560410648148</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45936.560410648148</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45936.560410648148</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45936.560410648148</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45936.560410648148</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45936.560410648148</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45936.560410648148</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45936.560410648148</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45936.560410648148</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45936.560410648148</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45936.560410648148</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45936.560410648148</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45936.560410648148</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45936.560410648148</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45936.560410648148</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45936.560410648148</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45936.560410648148</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45936.560410648148</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45936.560410648148</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45936.560410648148</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45936.560410648148</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45936.560410648148</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45936.560410648148</v>
      </c>
      <c r="H493" s="144"/>
      <c r="I493" s="140" t="str">
        <f>IFERROR(VLOOKUP(D493,DB!A:F,6,0),"")</f>
        <v/>
      </c>
      <c r="J493" s="140" t="str">
        <f>IFERROR(VLOOKUP(D493,DB!A:G,7,0),"")</f>
        <v/>
      </c>
      <c r="K493" s="147"/>
      <c r="L493" s="142" t="str">
        <f>IFERROR(VLOOKUP(D493,DB!A:I,9,0),"")</f>
        <v/>
      </c>
    </row>
    <row r="494" spans="1:12" ht="15" customHeight="1">
      <c r="A494" s="148"/>
      <c r="B494" s="148" t="str">
        <f>IFERROR(VLOOKUP(D494,DB!A:K,11,0),"")</f>
        <v/>
      </c>
      <c r="C494" s="149"/>
      <c r="D494" s="150"/>
      <c r="E494" s="151"/>
      <c r="F494" s="152"/>
      <c r="G494" s="153">
        <f ca="1">IFERROR(NOW()-F494,"")</f>
        <v>45936.560410648148</v>
      </c>
      <c r="H494" s="152"/>
      <c r="I494" s="148" t="str">
        <f>IFERROR(VLOOKUP(D494,DB!A:F,6,0),"")</f>
        <v/>
      </c>
      <c r="J494" s="148" t="str">
        <f>IFERROR(VLOOKUP(D494,DB!A:G,7,0),"")</f>
        <v/>
      </c>
      <c r="K494" s="154"/>
      <c r="L494" s="150"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7" sqref="D7: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44.728350462959497</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38967</v>
      </c>
      <c r="F3" s="38">
        <v>45926.188877314817</v>
      </c>
      <c r="G3" s="39">
        <f ca="1">IFERROR(NOW()-F3,"-")</f>
        <v>10.371533333331172</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45936.560410648148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45936.560410648148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45936.560410648148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45936.560410648148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45936.560410648148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45936.560410648148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45936.560410648148</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45936.560410648148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45936.560410648148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45936.560410648148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45936.560410648148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45936.560410648148</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45936.560410648148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45936.560410648148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45936.560410648148</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45936.560410648148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45936.560410648148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45936.560410648148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45936.560410648148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45936.560410648148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45936.560410648148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45936.560410648148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45936.560410648148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45936.560410648148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45936.560410648148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45936.560410648148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45936.560410648148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45936.560410648148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45936.560410648148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45936.560410648148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45936.560410648148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45936.560410648148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45936.560410648148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45936.560410648148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45936.560410648148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45936.560410648148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45936.560410648148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45936.560410648148</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45936.560410648148</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45936.560410648148</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45936.560410648148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45936.560410648148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45936.560410648148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45936.560410648148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45936.560410648148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45936.560410648148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45936.560410648148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45936.560410648148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45936.560410648148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45936.560410648148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45936.560410648148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45936.560410648148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45936.560410648148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45936.560410648148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45936.560410648148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45936.560410648148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45936.560410648148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45936.560410648148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45936.560410648148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45936.560410648148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45936.560410648148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45936.560410648148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45936.560410648148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45936.560410648148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45936.560410648148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45936.560410648148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45936.560410648148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45936.560410648148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45936.560410648148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45936.560410648148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45936.560410648148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45936.560410648148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45936.560410648148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45936.560410648148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45936.560410648148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45936.560410648148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45936.560410648148</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45936.560410648148</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45936.560410648148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45936.560410648148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45936.560410648148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45936.560410648148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45936.560410648148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45936.560410648148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45936.560410648148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45936.560410648148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45936.560410648148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45936.560410648148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45936.560410648148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45936.560410648148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45936.560410648148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45936.560410648148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45936.560410648148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45936.560410648148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45936.560410648148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45936.560410648148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45936.560410648148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45936.560410648148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45936.560410648148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45936.560410648148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45936.560410648148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45936.560410648148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45936.560410648148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45936.560410648148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45936.560410648148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45936.560410648148</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45936.560410648148</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45936.560410648148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45936.560410648148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45936.560410648148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45936.560410648148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45936.560410648148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45936.560410648148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45936.560410648148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45936.560410648148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45936.560410648148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45936.560410648148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45936.560410648148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45936.560410648148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45936.560410648148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45936.560410648148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45936.560410648148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45936.560410648148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45936.560410648148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45936.560410648148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45936.560410648148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45936.560410648148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45936.560410648148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45936.560410648148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45936.560410648148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45936.560410648148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45936.560410648148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45936.560410648148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45936.560410648148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45936.560410648148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45936.560410648148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45936.560410648148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45936.560410648148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45936.560410648148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45936.560410648148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45936.560410648148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45936.560410648148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45936.560410648148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45936.560410648148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45936.560410648148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45936.560410648148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45936.560410648148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45936.560410648148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45936.560410648148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45936.560410648148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45936.560410648148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45936.560410648148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45936.560410648148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45936.560410648148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45936.560410648148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45936.560410648148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45936.560410648148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45936.560410648148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45936.560410648148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45936.560410648148</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45936.560410648148</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2"/>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9.7875634259253275</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45936.560410648148</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2.6794384259264916</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1.6181652777740965</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45936.560410648148</v>
      </c>
      <c r="H6" s="124">
        <v>45936.427731481483</v>
      </c>
      <c r="I6" s="120" t="str">
        <f>IFERROR(VLOOKUP(D6,DB!A:F,6,0),"")</f>
        <v>SCECO</v>
      </c>
      <c r="J6" s="119" t="str">
        <f>IFERROR(VLOOKUP(D6,DB!A:G,7,0),"")</f>
        <v xml:space="preserve">Weak </v>
      </c>
      <c r="K6" s="125" t="s">
        <v>39070</v>
      </c>
      <c r="L6" s="126" t="str">
        <f>IFERROR(VLOOKUP(D6,DB!A:I,9,0),"")</f>
        <v>Latis</v>
      </c>
    </row>
    <row r="7" spans="1:16383" ht="31.5" customHeight="1">
      <c r="A7" s="121"/>
      <c r="B7" s="120" t="str">
        <f>IFERROR(VLOOKUP(D7,DB!A:K,11,0),"")</f>
        <v/>
      </c>
      <c r="C7" s="122"/>
      <c r="D7" s="120"/>
      <c r="E7" s="123"/>
      <c r="F7" s="124"/>
      <c r="G7" s="89">
        <f ca="1">IFERROR(NOW()-F7,"-")</f>
        <v>45936.560410648148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45936.560410648148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45936.560410648148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45936.560410648148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45936.560410648148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45936.560410648148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45936.560410648148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45936.560410648148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45936.560410648148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45936.560410648148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45936.560410648148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45936.560410648148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45936.560410648148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45936.560410648148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45936.560410648148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45936.560410648148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45936.560410648148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45936.560410648148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45936.560410648148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45936.560410648148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45936.560410648148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45936.560410648148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45936.560410648148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45936.560410648148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45936.560410648148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45936.560410648148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45936.560410648148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45936.560410648148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45936.560410648148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45936.560410648148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45936.560410648148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45936.560410648148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45936.560410648148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45936.560410648148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45936.560410648148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45936.560410648148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45936.560410648148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45936.560410648148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45936.560410648148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45936.560410648148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45936.560410648148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45936.560410648148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45936.560410648148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45936.560410648148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45936.560410648148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45936.560410648148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45936.560410648148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45936.560410648148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45936.560410648148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45936.560410648148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45936.560410648148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45936.560410648148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45936.560410648148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45936.560410648148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45936.560410648148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45936.560410648148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45936.560410648148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45936.560410648148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45936.560410648148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45936.560410648148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45936.560410648148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45936.560410648148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45936.560410648148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45936.560410648148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45936.560410648148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45936.560410648148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45936.560410648148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45936.560410648148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45936.560410648148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45936.560410648148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45936.560410648148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45936.560410648148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45936.560410648148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45936.560410648148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45936.560410648148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45936.560410648148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45936.560410648148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45936.560410648148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45936.560410648148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45936.560410648148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45936.560410648148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45936.560410648148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45936.560410648148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45936.560410648148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45936.560410648148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45936.560410648148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45936.560410648148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45936.560410648148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45936.560410648148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45936.560410648148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45936.560410648148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45936.560410648148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45936.560410648148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45936.560410648148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45936.560410648148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45936.560410648148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45936.560410648148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45936.560410648148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45936.560410648148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45936.560410648148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45936.560410648148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45936.560410648148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45936.560410648148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45936.560410648148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45936.560410648148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45936.560410648148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45936.560410648148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45936.560410648148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45936.560410648148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45936.560410648148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45936.560410648148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45936.560410648148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45936.560410648148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45936.560410648148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45936.560410648148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45936.560410648148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45936.560410648148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45936.560410648148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45936.560410648148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45936.560410648148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45936.560410648148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45936.560410648148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45936.560410648148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45936.560410648148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45936.560410648148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45936.560410648148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45936.560410648148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45936.560410648148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45936.560410648148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45936.560410648148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45936.560410648148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45936.560410648148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45936.560410648148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45936.560410648148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45936.560410648148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45936.560410648148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45936.560410648148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45936.560410648148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45936.560410648148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45936.560410648148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45936.560410648148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45936.560410648148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45936.560410648148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45936.560410648148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45936.560410648148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45936.560410648148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45936.560410648148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45936.560410648148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45936.560410648148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45936.560410648148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45936.560410648148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45936.560410648148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45936.560410648148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45936.560410648148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45936.560410648148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45936.560410648148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45936.560410648148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45936.560410648148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45936.560410648148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45936.560410648148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45936.560410648148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45936.560410648148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45936.560410648148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45936.560410648148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45936.560410648148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45936.560410648148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45936.560410648148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45936.560410648148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45936.560410648148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45936.560410648148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45936.560410648148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45936.560410648148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45936.560410648148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45936.560410648148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45936.560410648148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45936.560410648148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45936.560410648148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45936.560410648148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45936.560410648148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45936.560410648148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45936.560410648148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45936.560410648148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45936.560410648148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45936.560410648148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45936.560410648148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45936.560410648148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45936.560410648148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45936.560410648148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45936.560410648148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45936.560410648148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45936.560410648148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45936.560410648148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45936.560410648148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45936.560410648148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45936.560410648148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45936.560410648148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45936.560410648148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45936.560410648148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45936.560410648148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45936.560410648148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45936.560410648148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45936.560410648148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45936.560410648148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45936.560410648148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45936.560410648148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45936.560410648148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45936.560410648148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45936.560410648148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45936.560410648148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45936.560410648148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45936.560410648148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45936.560410648148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45936.560410648148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45936.560410648148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45936.560410648148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45936.560410648148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45936.560410648148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45936.560410648148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45936.560410648148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45936.560410648148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45936.560410648148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45936.560410648148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45936.560410648148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45936.560410648148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45936.560410648148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45936.560410648148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45936.560410648148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45936.560410648148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45936.560410648148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45936.560410648148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45936.560410648148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45936.560410648148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45936.560410648148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45936.560410648148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45936.560410648148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45936.560410648148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45936.560410648148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45936.560410648148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45936.560410648148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45936.560410648148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45936.560410648148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45936.560410648148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45936.560410648148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45936.560410648148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45936.560410648148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45936.560410648148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45936.560410648148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45936.560410648148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45936.560410648148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45936.560410648148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45936.560410648148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45936.560410648148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45936.560410648148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45936.560410648148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45936.560410648148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45936.560410648148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45936.560410648148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45936.560410648148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45936.560410648148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45936.560410648148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45936.560410648148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45936.560410648148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45936.560410648148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45936.560410648148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45936.560410648148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45936.560410648148</v>
      </c>
      <c r="H272" s="124"/>
      <c r="I272" s="120" t="str">
        <f>IFERROR(VLOOKUP(D272,DB!A:F,6,0),"")</f>
        <v/>
      </c>
      <c r="J272" s="119" t="str">
        <f>IFERROR(VLOOKUP(D272,DB!A:G,7,0),"")</f>
        <v/>
      </c>
      <c r="K272" s="125"/>
      <c r="L272" s="126" t="str">
        <f>IFERROR(VLOOKUP(D272,DB!A:I,9,0),"")</f>
        <v/>
      </c>
    </row>
  </sheetData>
  <dataValidations count="2">
    <dataValidation allowBlank="1" showInputMessage="1" showErrorMessage="1" sqref="E1" xr:uid="{380493DB-286A-4683-AF55-C78F04945A49}"/>
    <dataValidation type="list" allowBlank="1" showInputMessage="1" showErrorMessage="1" sqref="E3 E5:E27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2025-10-06T10:27:40Z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