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957" documentId="13_ncr:1_{F6CB121F-512D-4AA6-A0C1-0FB36C537598}" xr6:coauthVersionLast="47" xr6:coauthVersionMax="47" xr10:uidLastSave="{57CE9160-186A-4539-8E37-DCC2D7646151}"/>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 i="5" l="1"/>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<sst xmlns="http://schemas.openxmlformats.org/spreadsheetml/2006/main" count="178569" uniqueCount="39070">
  <si>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</si>
  <si>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</si>
  <si>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</si>
  <si>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</si>
  <si>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</si>
  <si>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</si>
  <si>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</si>
  <si>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</si>
  <si>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</si>
  <si>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</si>
  <si>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</si>
  <si>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</si>
  <si>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</si>
  <si>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</si>
  <si>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</si>
  <si>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</si>
  <si>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</si>
  <si>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</si>
  <si>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</si>
  <si>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</si>
  <si>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</si>
  <si>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</si>
  <si>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</si>
  <si>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</si>
  <si>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</si>
  <si>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</si>
  <si>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</si>
  <si>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</si>
  <si>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</si>
  <si>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</si>
  <si>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</si>
  <si>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</si>
  <si>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</si>
  <si>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</si>
  <si>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</si>
  <si>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</si>
  <si>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</si>
  <si>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</si>
  <si>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</si>
  <si>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</si>
  <si>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</si>
  <si>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</si>
  <si>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</si>
  <si>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</si>
  <si>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</si>
  <si>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</si>
  <si>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</si>
  <si>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</si>
  <si>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</si>
  <si>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</si>
  <si>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</si>
  <si>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</si>
  <si>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</si>
  <si>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</si>
  <si>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</si>
  <si>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</si>
  <si>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</si>
  <si>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</si>
  <si>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</si>
  <si>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</si>
  <si>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</si>
  <si>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</si>
  <si>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</si>
  <si>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</si>
  <si>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</si>
  <si>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</si>
  <si>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</si>
  <si>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</si>
  <si>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</si>
  <si>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</si>
  <si>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</si>
  <si>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</si>
  <si>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</si>
  <si>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</si>
  <si>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</si>
  <si>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</si>
  <si>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</si>
  <si>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</si>
  <si>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</si>
  <si>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</si>
  <si>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</si>
  <si>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</si>
  <si>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</si>
  <si>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</si>
  <si>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</si>
  <si>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</si>
  <si>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</si>
  <si>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</si>
  <si>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</si>
  <si>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</si>
  <si>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</si>
  <si>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</si>
  <si>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</si>
  <si>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</si>
  <si>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</si>
  <si>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</si>
  <si>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</si>
  <si>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</si>
  <si>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</si>
  <si>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</si>
  <si>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</si>
  <si>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</si>
  <si>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</si>
  <si>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</si>
  <si>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</si>
  <si>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</si>
  <si>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</si>
  <si>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</si>
  <si>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</si>
  <si>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</si>
  <si>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</si>
  <si>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</si>
  <si>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</si>
  <si>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</si>
  <si>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</si>
  <si>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</si>
  <si>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</si>
  <si>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</si>
  <si>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</si>
  <si>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</si>
  <si>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</si>
  <si>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</si>
  <si>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</si>
  <si>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</si>
  <si>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</si>
  <si>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</si>
  <si>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</si>
  <si>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</si>
  <si>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</si>
  <si>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</si>
  <si>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</si>
  <si>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</si>
  <si>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</si>
  <si>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</si>
  <si>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</si>
  <si>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</si>
  <si>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</si>
  <si>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</si>
  <si>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</si>
  <si>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</si>
  <si>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</si>
  <si>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</si>
  <si>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</si>
  <si>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</si>
  <si>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</si>
  <si>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</si>
  <si>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</si>
  <si>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</si>
  <si>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</si>
  <si>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</si>
  <si>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</si>
  <si>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</si>
  <si>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</si>
  <si>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</si>
  <si>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</si>
  <si>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</si>
  <si>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</si>
  <si>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</si>
  <si>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</si>
  <si>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</si>
  <si>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</si>
  <si>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</si>
  <si>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</si>
  <si>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</si>
  <si>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</si>
  <si>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</si>
  <si>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</si>
  <si>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</si>
  <si>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</si>
  <si>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</si>
  <si>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</si>
  <si>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</si>
  <si>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</si>
  <si>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</si>
  <si>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</si>
  <si>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</si>
  <si>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</si>
  <si>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</si>
  <si>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</si>
  <si>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</si>
  <si>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</si>
  <si>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</si>
  <si>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</si>
  <si>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</si>
  <si>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</si>
  <si>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</si>
  <si>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</si>
  <si>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</si>
  <si>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</si>
  <si>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</si>
  <si>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</si>
  <si>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</si>
  <si>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</si>
  <si>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</si>
  <si>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</si>
  <si>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</si>
  <si>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</si>
  <si>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</si>
  <si>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</si>
  <si>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</si>
  <si>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</si>
  <si>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</si>
  <si>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</si>
  <si>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</si>
  <si>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</si>
  <si>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</si>
  <si>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</si>
  <si>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</si>
  <si>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</si>
  <si>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</si>
  <si>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</si>
  <si>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</si>
  <si>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</si>
  <si>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</si>
  <si>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</si>
  <si>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</si>
  <si>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</si>
  <si>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</si>
  <si>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</si>
  <si>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</si>
  <si>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</si>
  <si>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</si>
  <si>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</si>
  <si>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</si>
  <si>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</si>
  <si>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</si>
  <si>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</si>
  <si>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</si>
  <si>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</si>
  <si>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</si>
  <si>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</si>
  <si>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</si>
  <si>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</si>
  <si>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</si>
  <si>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</si>
  <si>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</si>
  <si>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</si>
  <si>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</si>
  <si>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</si>
  <si>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</si>
  <si>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</si>
  <si>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</si>
  <si>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</si>
  <si>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</si>
  <si>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</si>
  <si>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</si>
  <si>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</si>
  <si>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</si>
  <si>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</si>
  <si>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</si>
  <si>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</si>
  <si>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</si>
  <si>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</si>
  <si>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</si>
  <si>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</si>
  <si>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</si>
  <si>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</si>
  <si>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</si>
  <si>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</si>
  <si>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</si>
  <si>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</si>
  <si>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</si>
  <si>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</si>
  <si>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</si>
  <si>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</si>
  <si>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</si>
  <si>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</si>
  <si>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</si>
  <si>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</si>
  <si>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</si>
  <si>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</si>
  <si>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</si>
  <si>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</si>
  <si>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</si>
  <si>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</si>
  <si>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</si>
  <si>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</si>
  <si>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</si>
  <si>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</si>
  <si>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</si>
  <si>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</si>
  <si>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</si>
  <si>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</si>
  <si>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</si>
  <si>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</si>
  <si>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</si>
  <si>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</si>
  <si>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</si>
  <si>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</si>
  <si>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</si>
  <si>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</si>
  <si>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</si>
  <si>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</si>
  <si>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</si>
  <si>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</si>
  <si>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</si>
  <si>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</si>
  <si>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</si>
  <si>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</si>
  <si>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</si>
  <si>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</si>
  <si>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</si>
  <si>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</si>
  <si>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</si>
  <si>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</si>
  <si>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</si>
  <si>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</si>
  <si>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</si>
  <si>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</si>
  <si>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</si>
  <si>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</si>
  <si>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</si>
  <si>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</si>
  <si>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</si>
  <si>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</si>
  <si>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</si>
  <si>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</si>
  <si>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</si>
  <si>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</si>
  <si>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</si>
  <si>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</si>
  <si>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</si>
  <si>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</si>
  <si>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</si>
  <si>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</si>
  <si>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</si>
  <si>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</si>
  <si>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</si>
  <si>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</si>
  <si>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</si>
  <si>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</si>
  <si>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</si>
  <si>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</si>
  <si>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</si>
  <si>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</si>
  <si>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</si>
  <si>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</si>
  <si>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</si>
  <si>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</si>
  <si>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</si>
  <si>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</si>
  <si>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</si>
  <si>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</si>
  <si>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</si>
  <si>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</si>
  <si>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</si>
  <si>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</si>
  <si>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</si>
  <si>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</si>
  <si>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</si>
  <si>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</si>
  <si>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</si>
  <si>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</si>
  <si>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</si>
  <si>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</si>
  <si>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</si>
  <si>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</si>
  <si>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</si>
  <si>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</si>
  <si>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</si>
  <si>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</si>
  <si>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</si>
  <si>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</si>
  <si>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</si>
  <si>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</si>
  <si>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</si>
  <si>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</si>
  <si>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</si>
  <si>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</si>
  <si>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</si>
  <si>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</si>
  <si>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</si>
  <si>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</si>
  <si>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</si>
  <si>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</si>
  <si>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</si>
  <si>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</si>
  <si>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</si>
  <si>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</si>
  <si>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</si>
  <si>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</si>
  <si>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</si>
  <si>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</si>
  <si>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</si>
  <si>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</si>
  <si>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</si>
  <si>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</si>
  <si>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</si>
  <si>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</si>
  <si>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</si>
  <si>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</si>
  <si>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</si>
  <si>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</si>
  <si>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</si>
  <si>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</si>
  <si>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</si>
  <si>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</si>
  <si>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</si>
  <si>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</si>
  <si>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</si>
  <si>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</si>
  <si>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</si>
  <si>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</si>
  <si>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</si>
  <si>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</si>
  <si>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</si>
  <si>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</si>
  <si>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</si>
  <si>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</si>
  <si>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</si>
  <si>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</si>
  <si>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</si>
  <si>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</si>
  <si>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</si>
  <si>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</si>
  <si>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</si>
  <si>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</si>
  <si>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</si>
  <si>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</si>
  <si>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</si>
  <si>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</si>
  <si>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</si>
  <si>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</si>
  <si>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</si>
  <si>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</si>
  <si>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</si>
  <si>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</si>
  <si>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</si>
  <si>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</si>
  <si>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</si>
  <si>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</si>
  <si>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</si>
  <si>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</si>
  <si>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</si>
  <si>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</si>
  <si>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</si>
  <si>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</si>
  <si>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</si>
  <si>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</si>
  <si>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</si>
  <si>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</si>
  <si>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</si>
  <si>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</si>
  <si>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</si>
  <si>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</si>
  <si>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</si>
  <si>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</si>
  <si>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</si>
  <si>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</si>
  <si>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</si>
  <si>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</si>
  <si>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</si>
  <si>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</si>
  <si>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</si>
  <si>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</si>
  <si>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</si>
  <si>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</si>
  <si>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</si>
  <si>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</si>
  <si>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</si>
  <si>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</si>
  <si>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</si>
  <si>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</si>
  <si>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</si>
  <si>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</si>
  <si>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</si>
  <si>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</si>
  <si>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</si>
  <si>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</si>
  <si>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</si>
  <si>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</si>
  <si>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</si>
  <si>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</si>
  <si>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</si>
  <si>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</si>
  <si>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</si>
  <si>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</si>
  <si>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</si>
  <si>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</si>
  <si>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</si>
  <si>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</si>
  <si>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</si>
  <si>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</si>
  <si>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</si>
  <si>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</si>
  <si>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</si>
  <si>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</si>
  <si>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</si>
  <si>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</si>
  <si>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</si>
  <si>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</si>
  <si>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</si>
  <si>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</si>
  <si>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</si>
  <si>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</si>
  <si>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</si>
  <si>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</si>
  <si>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</si>
  <si>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</si>
  <si>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</si>
  <si>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</si>
  <si>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</si>
  <si>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</si>
  <si>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</si>
  <si>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</si>
  <si>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</si>
  <si>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</si>
  <si>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</si>
  <si>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</si>
  <si>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</si>
  <si>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</si>
  <si>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</si>
  <si>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</si>
  <si>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</si>
  <si>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</si>
  <si>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</si>
  <si>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</si>
  <si>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</si>
  <si>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</si>
  <si>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</si>
  <si>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</si>
  <si>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</si>
  <si>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</si>
  <si>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</si>
  <si>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</si>
  <si>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</si>
  <si>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</si>
  <si>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</si>
  <si>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</si>
  <si>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</si>
  <si>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</si>
  <si>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</si>
  <si>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</si>
  <si>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</si>
  <si>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</si>
  <si>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</si>
  <si>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</si>
  <si>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</si>
  <si>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</si>
  <si>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</si>
  <si>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</si>
  <si>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</si>
  <si>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</si>
  <si>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</si>
  <si>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</si>
  <si>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</si>
  <si>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</si>
  <si>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</si>
  <si>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</si>
  <si>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</si>
  <si>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</si>
  <si>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</si>
  <si>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</si>
  <si>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</si>
  <si>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</si>
  <si>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</si>
  <si>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</si>
  <si>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</si>
  <si>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</si>
  <si>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</si>
  <si>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</si>
  <si>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</si>
  <si>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</si>
  <si>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</si>
  <si>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</si>
  <si>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</si>
  <si>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</si>
  <si>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</si>
  <si>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</si>
  <si>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</si>
  <si>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</si>
  <si>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</si>
  <si>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</si>
  <si>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</si>
  <si>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</si>
  <si>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</si>
  <si>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</si>
  <si>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</si>
  <si>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</si>
  <si>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</si>
  <si>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</si>
  <si>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</si>
  <si>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</si>
  <si>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</si>
  <si>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</si>
  <si>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</si>
  <si>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</si>
  <si>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</si>
  <si>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</si>
  <si>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</si>
  <si>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</si>
  <si>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</si>
  <si>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</si>
  <si>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</si>
  <si>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</si>
  <si>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</si>
  <si>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</si>
  <si>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</si>
  <si>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</si>
  <si>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</si>
  <si>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</si>
  <si>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</si>
  <si>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</si>
  <si>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</si>
  <si>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</si>
  <si>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</si>
  <si>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</si>
  <si>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</si>
  <si>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</si>
  <si>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</si>
  <si>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</si>
  <si>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</si>
  <si>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</si>
  <si>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</si>
  <si>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</si>
  <si>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</si>
  <si>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</si>
  <si>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</si>
  <si>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</si>
  <si>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</si>
  <si>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</si>
  <si>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</si>
  <si>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</si>
  <si>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</si>
  <si>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</si>
  <si>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</si>
  <si>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</si>
  <si>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</si>
  <si>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</si>
  <si>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</si>
  <si>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</si>
  <si>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</si>
  <si>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</si>
  <si>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</si>
  <si>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</si>
  <si>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</si>
  <si>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</si>
  <si>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</si>
  <si>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</si>
  <si>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</si>
  <si>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</si>
  <si>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</si>
  <si>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</si>
  <si>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</si>
  <si>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</si>
  <si>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</si>
  <si>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</si>
  <si>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</si>
  <si>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</si>
  <si>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</si>
  <si>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</si>
  <si>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</si>
  <si>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</si>
  <si>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</si>
  <si>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</si>
  <si>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</si>
  <si>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</si>
  <si>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</si>
  <si>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</si>
  <si>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</si>
  <si>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</si>
  <si>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</si>
  <si>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</si>
  <si>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</si>
  <si>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</si>
  <si>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</si>
  <si>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</si>
  <si>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</si>
  <si>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</si>
  <si>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</si>
  <si>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</si>
  <si>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</si>
  <si>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</si>
  <si>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</si>
  <si>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</si>
  <si>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</si>
  <si>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</si>
  <si>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</si>
  <si>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</si>
  <si>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</si>
  <si>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</si>
  <si>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</si>
  <si>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</si>
  <si>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</si>
  <si>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</si>
  <si>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</si>
  <si>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</si>
  <si>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</si>
  <si>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</si>
  <si>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</si>
  <si>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</si>
  <si>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</si>
  <si>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</si>
  <si>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</si>
  <si>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</si>
  <si>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</si>
  <si>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</si>
  <si>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</si>
  <si>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</si>
  <si>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</si>
  <si>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</si>
  <si>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</si>
  <si>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</si>
  <si>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</si>
  <si>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</si>
  <si>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</si>
  <si>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</si>
  <si>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</si>
  <si>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</si>
  <si>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</si>
  <si>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</si>
  <si>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</si>
  <si>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</si>
  <si>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</si>
  <si>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</si>
  <si>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</si>
  <si>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</si>
  <si>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</si>
  <si>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</si>
  <si>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</si>
  <si>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</si>
  <si>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</si>
  <si>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</si>
  <si>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</si>
  <si>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</si>
  <si>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</si>
  <si>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</si>
  <si>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</si>
  <si>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</si>
  <si>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</si>
  <si>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</si>
  <si>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</si>
  <si>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</si>
  <si>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</si>
  <si>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</si>
  <si>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</si>
  <si>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</si>
  <si>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</si>
  <si>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</si>
  <si>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</si>
  <si>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</si>
  <si>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</si>
  <si>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</si>
  <si>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</si>
  <si>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</si>
  <si>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</si>
  <si>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</si>
  <si>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</si>
  <si>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</si>
  <si>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</si>
  <si>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</si>
  <si>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</si>
  <si>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</si>
  <si>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</si>
  <si>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</si>
  <si>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</si>
  <si>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</si>
  <si>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</si>
  <si>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</si>
  <si>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</si>
  <si>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</si>
  <si>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</si>
  <si>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</si>
  <si>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</si>
  <si>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</si>
  <si>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</si>
  <si>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</si>
  <si>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</si>
  <si>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</si>
  <si>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</si>
  <si>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</si>
  <si>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</si>
  <si>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</si>
  <si>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</si>
  <si>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</si>
  <si>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</si>
  <si>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</si>
  <si>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</si>
  <si>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</si>
  <si>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</si>
  <si>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</si>
  <si>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</si>
  <si>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</si>
  <si>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</si>
  <si>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</si>
  <si>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</si>
  <si>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</si>
  <si>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</si>
  <si>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</si>
  <si>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</si>
  <si>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</si>
  <si>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</si>
  <si>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</si>
  <si>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</si>
  <si>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</si>
  <si>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</si>
  <si>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</si>
  <si>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</si>
  <si>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</si>
  <si>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</si>
  <si>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</si>
  <si>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</si>
  <si>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</si>
  <si>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</si>
  <si>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</si>
  <si>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</si>
  <si>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</si>
  <si>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</si>
  <si>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</si>
  <si>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</si>
  <si>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</si>
  <si>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</si>
  <si>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</si>
  <si>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</si>
  <si>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</si>
  <si>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</si>
  <si>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</si>
  <si>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</si>
  <si>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</si>
  <si>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</si>
  <si>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</si>
  <si>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</si>
  <si>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</si>
  <si>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</si>
  <si>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</si>
  <si>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</si>
  <si>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</si>
  <si>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</si>
  <si>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</si>
  <si>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</si>
  <si>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</si>
  <si>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</si>
  <si>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</si>
  <si>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</si>
  <si>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</si>
  <si>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</si>
  <si>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</si>
  <si>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</si>
  <si>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</si>
  <si>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</si>
  <si>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</si>
  <si>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</si>
  <si>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</si>
  <si>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</si>
  <si>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</si>
  <si>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</si>
  <si>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</si>
  <si>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</si>
  <si>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</si>
  <si>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</si>
  <si>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</si>
  <si>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</si>
  <si>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</si>
  <si>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</si>
  <si>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</si>
  <si>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</si>
  <si>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</si>
  <si>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</si>
  <si>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</si>
  <si>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</si>
  <si>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</si>
  <si>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</si>
  <si>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</si>
  <si>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</si>
  <si>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</si>
  <si>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</si>
  <si>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</si>
  <si>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</si>
  <si>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</si>
  <si>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</si>
  <si>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</si>
  <si>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</si>
  <si>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</si>
  <si>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</si>
  <si>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</si>
  <si>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</si>
  <si>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</si>
  <si>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</si>
  <si>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</si>
  <si>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</si>
  <si>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</si>
  <si>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</si>
  <si>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</si>
  <si>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</si>
  <si>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</si>
  <si>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</si>
  <si>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</si>
  <si>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</si>
  <si>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</si>
  <si>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</si>
  <si>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</si>
  <si>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</si>
  <si>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</si>
  <si>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</si>
  <si>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</si>
  <si>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</si>
  <si>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</si>
  <si>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</si>
  <si>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</si>
  <si>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</si>
  <si>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</si>
  <si>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</si>
  <si>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</si>
  <si>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</si>
  <si>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</si>
  <si>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</si>
  <si>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</si>
  <si>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</si>
  <si>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</si>
  <si>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</si>
  <si>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</si>
  <si>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</si>
  <si>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</si>
  <si>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</si>
  <si>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</si>
  <si>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</si>
  <si>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</si>
  <si>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</si>
  <si>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</si>
  <si>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</si>
  <si>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</si>
  <si>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</si>
  <si>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</si>
  <si>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</si>
  <si>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</si>
  <si>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</si>
  <si>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</si>
  <si>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</si>
  <si>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</si>
  <si>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</si>
  <si>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</si>
  <si>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</si>
  <si>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</si>
  <si>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</si>
  <si>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</si>
  <si>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</si>
  <si>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</si>
  <si>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</si>
  <si>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</si>
  <si>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</si>
  <si>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</si>
  <si>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</si>
  <si>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</si>
  <si>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</si>
  <si>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</si>
  <si>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</si>
  <si>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</si>
  <si>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</si>
  <si>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</si>
  <si>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</si>
  <si>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</si>
  <si>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</si>
  <si>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</si>
  <si>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</si>
  <si>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</si>
  <si>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</si>
  <si>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</si>
  <si>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</si>
  <si>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</si>
  <si>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</si>
  <si>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</si>
  <si>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</si>
  <si>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</si>
  <si>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</si>
  <si>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</si>
  <si>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</si>
  <si>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</si>
  <si>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</si>
  <si>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</si>
  <si>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</si>
  <si>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</si>
  <si>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</si>
  <si>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</si>
  <si>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</si>
  <si>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</si>
  <si>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</si>
  <si>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</si>
  <si>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</si>
  <si>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</si>
  <si>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</si>
  <si>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</si>
  <si>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</si>
  <si>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</si>
  <si>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</si>
  <si>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</si>
  <si>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</si>
  <si>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</si>
  <si>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</si>
  <si>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</si>
  <si>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</si>
  <si>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</si>
  <si>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</si>
  <si>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</si>
  <si>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</si>
  <si>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</si>
  <si>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</si>
  <si>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</si>
  <si>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</si>
  <si>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</si>
  <si>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</si>
  <si>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</si>
  <si>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</si>
  <si>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</si>
  <si>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</si>
  <si>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</si>
  <si>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</si>
  <si>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</si>
  <si>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</si>
  <si>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</si>
  <si>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</si>
  <si>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</si>
  <si>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</si>
  <si>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</si>
  <si>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</si>
  <si>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</si>
  <si>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</si>
  <si>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</si>
  <si>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</si>
  <si>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</si>
  <si>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</si>
  <si>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</si>
  <si>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</si>
  <si>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</si>
  <si>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</si>
  <si>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</si>
  <si>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</si>
  <si>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</si>
  <si>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</si>
  <si>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</si>
  <si>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</si>
  <si>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</si>
  <si>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</si>
  <si>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</si>
  <si>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</si>
  <si>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</si>
  <si>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</si>
  <si>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</si>
  <si>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</si>
  <si>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</si>
  <si>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</si>
  <si>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</si>
  <si>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</si>
  <si>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</si>
  <si>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</si>
  <si>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</si>
  <si>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</si>
  <si>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</si>
  <si>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</si>
  <si>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</si>
  <si>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</si>
  <si>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</si>
  <si>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</si>
  <si>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</si>
  <si>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</si>
  <si>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</si>
  <si>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</si>
  <si>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</si>
  <si>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</si>
  <si>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</si>
  <si>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</si>
  <si>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</si>
  <si>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</si>
  <si>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</si>
  <si>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</si>
  <si>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</si>
  <si>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</si>
  <si>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</si>
  <si>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</si>
  <si>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</si>
  <si>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</si>
  <si>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</si>
  <si>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</si>
  <si>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</si>
  <si>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</si>
  <si>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</si>
  <si>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</si>
  <si>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</si>
  <si>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</si>
  <si>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</si>
  <si>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</si>
  <si>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</si>
  <si>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</si>
  <si>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</si>
  <si>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</si>
  <si>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</si>
  <si>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</si>
  <si>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</si>
  <si>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</si>
  <si>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</si>
  <si>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</si>
  <si>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</si>
  <si>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</si>
  <si>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</si>
  <si>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</si>
  <si>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</si>
  <si>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</si>
  <si>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</si>
  <si>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</si>
  <si>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</si>
  <si>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</si>
  <si>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</si>
  <si>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</si>
  <si>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</si>
  <si>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</si>
  <si>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</si>
  <si>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</si>
  <si>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</si>
  <si>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</si>
  <si>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</si>
  <si>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</si>
  <si>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</si>
  <si>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</si>
  <si>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</si>
  <si>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</si>
  <si>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</si>
  <si>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</si>
  <si>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</si>
  <si>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</si>
  <si>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</si>
  <si>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</si>
  <si>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</si>
  <si>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</si>
  <si>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</si>
  <si>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</si>
  <si>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</si>
  <si>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</si>
  <si>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</si>
  <si>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</si>
  <si>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</si>
  <si>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</si>
  <si>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</si>
  <si>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</si>
  <si>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</si>
  <si>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</si>
  <si>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</si>
  <si>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</si>
  <si>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</si>
  <si>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</si>
  <si>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</si>
  <si>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</si>
  <si>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</si>
  <si>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</si>
  <si>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</si>
  <si>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</si>
  <si>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</si>
  <si>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</si>
  <si>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</si>
  <si>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</si>
  <si>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</si>
  <si>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</si>
  <si>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</si>
  <si>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</si>
  <si>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</si>
  <si>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</si>
  <si>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</si>
  <si>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</si>
  <si>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</si>
  <si>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</si>
  <si>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</si>
  <si>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</si>
  <si>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</si>
  <si>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</si>
  <si>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</si>
  <si>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</si>
  <si>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</si>
  <si>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</si>
  <si>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</si>
  <si>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</si>
  <si>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</si>
  <si>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</si>
  <si>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</si>
  <si>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</si>
  <si>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</si>
  <si>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</si>
  <si>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</si>
  <si>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</si>
  <si>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</si>
  <si>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</si>
  <si>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</si>
  <si>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</si>
  <si>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</si>
  <si>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</si>
  <si>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</si>
  <si>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</si>
  <si>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</si>
  <si>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</si>
  <si>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</si>
  <si>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</si>
  <si>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</si>
  <si>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</si>
  <si>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</si>
  <si>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</si>
  <si>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</si>
  <si>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</si>
  <si>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</si>
  <si>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</si>
  <si>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</si>
  <si>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</si>
  <si>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</si>
  <si>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</si>
  <si>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</si>
  <si>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</si>
  <si>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</si>
  <si>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</si>
  <si>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</si>
  <si>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</si>
  <si>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</si>
  <si>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</si>
  <si>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</si>
  <si>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</si>
  <si>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</si>
  <si>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</si>
  <si>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</si>
  <si>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</si>
  <si>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</si>
  <si>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</si>
  <si>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</si>
  <si>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</si>
  <si>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</si>
  <si>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</si>
  <si>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</si>
  <si>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</si>
  <si>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</si>
  <si>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</si>
  <si>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</si>
  <si>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</si>
  <si>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</si>
  <si>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</si>
  <si>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</si>
  <si>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</si>
  <si>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</si>
  <si>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</si>
  <si>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</si>
  <si>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</si>
  <si>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</si>
  <si>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</si>
  <si>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</si>
  <si>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</si>
  <si>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</si>
  <si>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</si>
  <si>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</si>
  <si>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</si>
  <si>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</si>
  <si>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</si>
  <si>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</si>
  <si>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</si>
  <si>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</si>
  <si>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</si>
  <si>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</si>
  <si>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</si>
  <si>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</si>
  <si>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</si>
  <si>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</si>
  <si>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</si>
  <si>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</si>
  <si>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</si>
  <si>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</si>
  <si>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</si>
  <si>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</si>
  <si>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</si>
  <si>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</si>
  <si>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</si>
  <si>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</si>
  <si>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</si>
  <si>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</si>
  <si>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</si>
  <si>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</si>
  <si>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</si>
  <si>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</si>
  <si>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</si>
  <si>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</si>
  <si>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</si>
  <si>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</si>
  <si>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</si>
  <si>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</si>
  <si>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</si>
  <si>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</si>
  <si>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</si>
  <si>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</si>
  <si>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</si>
  <si>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</si>
  <si>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</si>
  <si>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</si>
  <si>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</si>
  <si>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</si>
  <si>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</si>
  <si>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</si>
  <si>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</si>
  <si>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</si>
  <si>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</si>
  <si>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</si>
  <si>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</si>
  <si>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</si>
  <si>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</si>
  <si>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</si>
  <si>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</si>
  <si>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</si>
  <si>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</si>
  <si>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</si>
  <si>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</si>
  <si>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</si>
  <si>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</si>
  <si>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</si>
  <si>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</si>
  <si>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</si>
  <si>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</si>
  <si>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</si>
  <si>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</si>
  <si>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</si>
  <si>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</si>
  <si>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</si>
  <si>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</si>
  <si>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</si>
  <si>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</si>
  <si>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</si>
  <si>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</si>
  <si>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</si>
  <si>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</si>
  <si>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</si>
  <si>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</si>
  <si>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</si>
  <si>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</si>
  <si>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</si>
  <si>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</si>
  <si>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</si>
  <si>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</si>
  <si>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</si>
  <si>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</si>
  <si>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</si>
  <si>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</si>
  <si>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</si>
  <si>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</si>
  <si>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</si>
  <si>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</si>
  <si>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</si>
  <si>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</si>
  <si>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</si>
  <si>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</si>
  <si>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</si>
  <si>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</si>
  <si>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</si>
  <si>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</si>
  <si>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</si>
  <si>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</si>
  <si>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</si>
  <si>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</si>
  <si>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</si>
  <si>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</si>
  <si>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</si>
  <si>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</si>
  <si>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</si>
  <si>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</si>
  <si>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</si>
  <si>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</si>
  <si>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</si>
  <si>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</si>
  <si>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</si>
  <si>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</si>
  <si>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</si>
  <si>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</si>
  <si>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</si>
  <si>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</si>
  <si>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</si>
  <si>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</si>
  <si>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</si>
  <si>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</si>
  <si>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</si>
  <si>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</si>
  <si>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</si>
  <si>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</si>
  <si>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</si>
  <si>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</si>
  <si>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</si>
  <si>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</si>
  <si>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</si>
  <si>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</si>
  <si>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</si>
  <si>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</si>
  <si>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</si>
  <si>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</si>
  <si>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</si>
  <si>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</si>
  <si>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</si>
  <si>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</si>
  <si>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</si>
  <si>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</si>
  <si>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</si>
  <si>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</si>
  <si>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</si>
  <si>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</si>
  <si>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</si>
  <si>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</si>
  <si>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</si>
  <si>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</si>
  <si>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</si>
  <si>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</si>
  <si>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</si>
  <si>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</si>
  <si>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</si>
  <si>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</si>
  <si>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</si>
  <si>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</si>
  <si>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</si>
  <si>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</si>
  <si>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</si>
  <si>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</si>
  <si>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</si>
  <si>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</si>
  <si>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</si>
  <si>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</si>
  <si>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</si>
  <si>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</si>
  <si>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</si>
  <si>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</si>
  <si>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</si>
  <si>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</si>
  <si>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</si>
  <si>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</si>
  <si>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</si>
  <si>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</si>
  <si>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</si>
  <si>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</si>
  <si>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</si>
  <si>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</si>
  <si>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</si>
  <si>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</si>
  <si>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</si>
  <si>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</si>
  <si>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</si>
  <si>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</si>
  <si>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</si>
  <si>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</si>
  <si>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</si>
  <si>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</si>
  <si>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</si>
  <si>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</si>
  <si>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</si>
  <si>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</si>
  <si>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</si>
  <si>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</si>
  <si>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</si>
  <si>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</si>
  <si>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</si>
  <si>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</si>
  <si>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</si>
  <si>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</si>
  <si>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</si>
  <si>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</si>
  <si>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</si>
  <si>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</si>
  <si>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</si>
  <si>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</si>
  <si>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</si>
  <si>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</si>
  <si>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</si>
  <si>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</si>
  <si>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</si>
  <si>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</si>
  <si>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</si>
  <si>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</si>
  <si>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</si>
  <si>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</si>
  <si>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</si>
  <si>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</si>
  <si>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</si>
  <si>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</si>
  <si>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</si>
  <si>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</si>
  <si>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</si>
  <si>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</si>
  <si>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</si>
  <si>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</si>
  <si>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</si>
  <si>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</si>
  <si>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</si>
  <si>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</si>
  <si>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</si>
  <si>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</si>
  <si>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</si>
  <si>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</si>
  <si>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</si>
  <si>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</si>
  <si>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</si>
  <si>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</si>
  <si>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</si>
  <si>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</si>
  <si>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</si>
  <si>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</si>
  <si>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</si>
  <si>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</si>
  <si>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</si>
  <si>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</si>
  <si>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</si>
  <si>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</si>
  <si>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</si>
  <si>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</si>
  <si>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</si>
  <si>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</si>
  <si>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</si>
  <si>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</si>
  <si>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</si>
  <si>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</si>
  <si>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</si>
  <si>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</si>
  <si>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</si>
  <si>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</si>
  <si>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</si>
  <si>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</si>
  <si>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</si>
  <si>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</si>
  <si>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</si>
  <si>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</si>
  <si>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</si>
  <si>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</si>
  <si>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</si>
  <si>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</si>
  <si>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</si>
  <si>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</si>
  <si>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</si>
  <si>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</si>
  <si>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</si>
  <si>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</si>
  <si>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</si>
  <si>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</si>
  <si>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</si>
  <si>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</si>
  <si>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</si>
  <si>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</si>
  <si>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</si>
  <si>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</si>
  <si>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</si>
  <si>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</si>
  <si>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</si>
  <si>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</si>
  <si>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</si>
  <si>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</si>
  <si>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</si>
  <si>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</si>
  <si>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</si>
  <si>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</si>
  <si>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</si>
  <si>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</si>
  <si>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</si>
  <si>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</si>
  <si>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</si>
  <si>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</si>
  <si>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</si>
  <si>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</si>
  <si>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</si>
  <si>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</si>
  <si>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</si>
  <si>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</si>
  <si>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</si>
  <si>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</si>
  <si>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</si>
  <si>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</si>
  <si>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</si>
  <si>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</si>
  <si>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</si>
  <si>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</si>
  <si>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</si>
  <si>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</si>
  <si>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</si>
  <si>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</si>
  <si>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</si>
  <si>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</si>
  <si>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</si>
  <si>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</si>
  <si>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</si>
  <si>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</si>
  <si>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</si>
  <si>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</si>
  <si>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</si>
  <si>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</si>
  <si>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</si>
  <si>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</si>
  <si>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</si>
  <si>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</si>
  <si>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</si>
  <si>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</si>
  <si>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</si>
  <si>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</si>
  <si>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</si>
  <si>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</si>
  <si>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</si>
  <si>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</si>
  <si>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</si>
  <si>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</si>
  <si>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</si>
  <si>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</si>
  <si>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</si>
  <si>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</si>
  <si>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</si>
  <si>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</si>
  <si>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</si>
  <si>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</si>
  <si>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</si>
  <si>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</si>
  <si>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</si>
  <si>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</si>
  <si>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</si>
  <si>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</si>
  <si>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</si>
  <si>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</si>
  <si>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</si>
  <si>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</si>
  <si>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</si>
  <si>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</si>
  <si>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</si>
  <si>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</si>
  <si>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</si>
  <si>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</si>
  <si>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</si>
  <si>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</si>
  <si>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</si>
  <si>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</si>
  <si>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</si>
  <si>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</si>
  <si>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</si>
  <si>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</si>
  <si>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</si>
  <si>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</si>
  <si>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</si>
  <si>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</si>
  <si>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</si>
  <si>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</si>
  <si>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</si>
  <si>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</si>
  <si>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</si>
  <si>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</si>
  <si>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</si>
  <si>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</si>
  <si>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</si>
  <si>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</si>
  <si>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</si>
  <si>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</si>
  <si>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</si>
  <si>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</si>
  <si>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</si>
  <si>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</si>
  <si>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</si>
  <si>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</si>
  <si>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</si>
  <si>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</si>
  <si>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</si>
  <si>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</si>
  <si>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</si>
  <si>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</si>
  <si>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</si>
  <si>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</si>
  <si>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</si>
  <si>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</si>
  <si>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</si>
  <si>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</si>
  <si>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</si>
  <si>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</si>
  <si>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</si>
  <si>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</si>
  <si>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</si>
  <si>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</si>
  <si>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</si>
  <si>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</si>
  <si>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</si>
  <si>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</si>
  <si>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</si>
  <si>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</si>
  <si>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</si>
  <si>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</si>
  <si>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</si>
  <si>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</si>
  <si>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</si>
  <si>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</si>
  <si>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</si>
  <si>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</si>
  <si>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</si>
  <si>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</si>
  <si>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</si>
  <si>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</si>
  <si>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</si>
  <si>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</si>
  <si>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</si>
  <si>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</si>
  <si>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</si>
  <si>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</si>
  <si>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</si>
  <si>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</si>
  <si>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</si>
  <si>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</si>
  <si>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</si>
  <si>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</si>
  <si>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</si>
  <si>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</si>
  <si>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</si>
  <si>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</si>
  <si>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</si>
  <si>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</si>
  <si>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</si>
  <si>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</si>
  <si>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</si>
  <si>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</si>
  <si>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</si>
  <si>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</si>
  <si>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</si>
  <si>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</si>
  <si>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</si>
  <si>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</si>
  <si>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</si>
  <si>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</si>
  <si>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</si>
  <si>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</si>
  <si>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</si>
  <si>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</si>
  <si>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</si>
  <si>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</si>
  <si>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</si>
  <si>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</si>
  <si>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</si>
  <si>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</si>
  <si>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</si>
  <si>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</si>
  <si>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</si>
  <si>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</si>
  <si>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</si>
  <si>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</si>
  <si>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</si>
  <si>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</si>
  <si>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</si>
  <si>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</si>
  <si>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</si>
  <si>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</si>
  <si>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</si>
  <si>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</si>
  <si>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</si>
  <si>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</si>
  <si>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</si>
  <si>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</si>
  <si>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</si>
  <si>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</si>
  <si>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</si>
  <si>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</si>
  <si>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</si>
  <si>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</si>
  <si>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</si>
  <si>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</si>
  <si>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</si>
  <si>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</si>
  <si>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</si>
  <si>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</si>
  <si>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</si>
  <si>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</si>
  <si>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</si>
  <si>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</si>
  <si>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</si>
  <si>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</si>
  <si>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</si>
  <si>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</si>
  <si>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</si>
  <si>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</si>
  <si>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</si>
  <si>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</si>
  <si>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</si>
  <si>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</si>
  <si>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</si>
  <si>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</si>
  <si>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</si>
  <si>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</si>
  <si>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</si>
  <si>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</si>
  <si>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</si>
  <si>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</si>
  <si>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</si>
  <si>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</si>
  <si>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</si>
  <si>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</si>
  <si>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</si>
  <si>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</si>
  <si>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</si>
  <si>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</si>
  <si>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</si>
  <si>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</si>
  <si>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</si>
  <si>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</si>
  <si>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</si>
  <si>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</si>
  <si>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</si>
  <si>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</si>
  <si>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</si>
  <si>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</si>
  <si>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</si>
  <si>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</si>
  <si>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</si>
  <si>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</si>
  <si>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</si>
  <si>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</si>
  <si>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</si>
  <si>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</si>
  <si>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</si>
  <si>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</si>
  <si>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</si>
  <si>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</si>
  <si>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</si>
  <si>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</si>
  <si>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</si>
  <si>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</si>
  <si>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</si>
  <si>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</si>
  <si>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</si>
  <si>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</si>
  <si>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</si>
  <si>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</si>
  <si>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</si>
  <si>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</si>
  <si>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</si>
  <si>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</si>
  <si>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</si>
  <si>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</si>
  <si>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</si>
  <si>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</si>
  <si>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</si>
  <si>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</si>
  <si>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</si>
  <si>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</si>
  <si>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</si>
  <si>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</si>
  <si>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</si>
  <si>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</si>
  <si>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</si>
  <si>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</si>
  <si>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</si>
  <si>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</si>
  <si>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</si>
  <si>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</si>
  <si>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</si>
  <si>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</si>
  <si>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</si>
  <si>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</si>
  <si>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</si>
  <si>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</si>
  <si>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</si>
  <si>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</si>
  <si>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</si>
  <si>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</si>
  <si>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</si>
  <si>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</si>
  <si>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</si>
  <si>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</si>
  <si>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</si>
  <si>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</si>
  <si>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</si>
  <si>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</si>
  <si>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</si>
  <si>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</si>
  <si>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</si>
  <si>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</si>
  <si>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</si>
  <si>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</si>
  <si>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</si>
  <si>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</si>
  <si>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</si>
  <si>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</si>
  <si>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</si>
  <si>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</si>
  <si>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</si>
  <si>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</si>
  <si>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</si>
  <si>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</si>
  <si>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</si>
  <si>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</si>
  <si>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</si>
  <si>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</si>
  <si>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</si>
  <si>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</si>
  <si>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</si>
  <si>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</si>
  <si>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</si>
  <si>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</si>
  <si>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</si>
  <si>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</si>
  <si>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</si>
  <si>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</si>
  <si>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</si>
  <si>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</si>
  <si>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</si>
  <si>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</si>
  <si>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</si>
  <si>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</si>
  <si>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</si>
  <si>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</si>
  <si>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</si>
  <si>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</si>
  <si>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</si>
  <si>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</si>
  <si>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</si>
  <si>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</si>
  <si>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</si>
  <si>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</si>
  <si>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</si>
  <si>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</si>
  <si>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</si>
  <si>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</si>
  <si>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</si>
  <si>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</si>
  <si>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</si>
  <si>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</si>
  <si>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</si>
  <si>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</si>
  <si>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</si>
  <si>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</si>
  <si>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</si>
  <si>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</si>
  <si>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</si>
  <si>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</si>
  <si>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</si>
  <si>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</si>
  <si>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</si>
  <si>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</si>
  <si>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</si>
  <si>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</si>
  <si>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</si>
  <si>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</si>
  <si>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</si>
  <si>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</si>
  <si>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</si>
  <si>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</si>
  <si>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</si>
  <si>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</si>
  <si>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</si>
  <si>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</si>
  <si>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</si>
  <si>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</si>
  <si>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</si>
  <si>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</si>
  <si>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</si>
  <si>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</si>
  <si>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</si>
  <si>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</si>
  <si>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</si>
  <si>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</si>
  <si>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</si>
  <si>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</si>
  <si>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</si>
  <si>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</si>
  <si>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</si>
  <si>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</si>
  <si>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</si>
  <si>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</si>
  <si>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</si>
  <si>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</si>
  <si>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</si>
  <si>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</si>
  <si>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</si>
  <si>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</si>
  <si>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</si>
  <si>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</si>
  <si>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</si>
  <si>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</si>
  <si>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</si>
  <si>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</si>
  <si>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</si>
  <si>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</si>
  <si>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</si>
  <si>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</si>
  <si>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</si>
  <si>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</si>
  <si>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</si>
  <si>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</si>
  <si>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</si>
  <si>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</si>
  <si>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</si>
  <si>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</si>
  <si>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</si>
  <si>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</si>
  <si>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</si>
  <si>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</si>
  <si>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</si>
  <si>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</si>
  <si>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</si>
  <si>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</si>
  <si>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</si>
  <si>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</si>
  <si>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</si>
  <si>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</si>
  <si>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</si>
  <si>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</si>
  <si>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</si>
  <si>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</si>
  <si>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</si>
  <si>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</si>
  <si>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</si>
  <si>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</si>
  <si>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</si>
  <si>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</si>
  <si>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</si>
  <si>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</si>
  <si>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</si>
  <si>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</si>
  <si>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</si>
  <si>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</si>
  <si>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</si>
  <si>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</si>
  <si>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</si>
  <si>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</si>
  <si>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</si>
  <si>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</si>
  <si>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</si>
  <si>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</si>
  <si>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</si>
  <si>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</si>
  <si>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</si>
  <si>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</si>
  <si>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</si>
  <si>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</si>
  <si>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</si>
  <si>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</si>
  <si>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</si>
  <si>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</si>
  <si>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</si>
  <si>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</si>
  <si>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</si>
  <si>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</si>
  <si>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</si>
  <si>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</si>
  <si>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</si>
  <si>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</si>
  <si>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</si>
  <si>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</si>
  <si>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</si>
  <si>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</si>
  <si>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</si>
  <si>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</si>
  <si>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</si>
  <si>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</si>
  <si>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</si>
  <si>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</si>
  <si>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</si>
  <si>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</si>
  <si>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</si>
  <si>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</si>
  <si>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</si>
  <si>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</si>
  <si>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</si>
  <si>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</si>
  <si>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</si>
  <si>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</si>
  <si>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</si>
  <si>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</si>
  <si>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</si>
  <si>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</si>
  <si>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</si>
  <si>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</si>
  <si>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</si>
  <si>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</si>
  <si>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</si>
  <si>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</si>
  <si>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</si>
  <si>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</si>
  <si>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</si>
  <si>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</si>
  <si>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</si>
  <si>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</si>
  <si>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</si>
  <si>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</si>
  <si>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</si>
  <si>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</si>
  <si>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</si>
  <si>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</si>
  <si>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</si>
  <si>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</si>
  <si>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</si>
  <si>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</si>
  <si>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</si>
  <si>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</si>
  <si>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</si>
  <si>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</si>
  <si>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</si>
  <si>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</si>
  <si>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</si>
  <si>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</si>
  <si>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</si>
  <si>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</si>
  <si>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</si>
  <si>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</si>
  <si>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</si>
  <si>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</si>
  <si>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</si>
  <si>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</si>
  <si>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</si>
  <si>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</si>
  <si>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</si>
  <si>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</si>
  <si>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</si>
  <si>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</si>
  <si>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</si>
  <si>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</si>
  <si>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</si>
  <si>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</si>
  <si>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</si>
  <si>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</si>
  <si>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</si>
  <si>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</si>
  <si>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</si>
  <si>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</si>
  <si>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</si>
  <si>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</si>
  <si>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</si>
  <si>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</si>
  <si>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</si>
  <si>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</si>
  <si>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</si>
  <si>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</si>
  <si>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</si>
  <si>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</si>
  <si>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</si>
  <si>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</si>
  <si>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</si>
  <si>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</si>
  <si>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</si>
  <si>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</si>
  <si>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</si>
  <si>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</si>
  <si>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</si>
  <si>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</si>
  <si>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</si>
  <si>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</si>
  <si>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</si>
  <si>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</si>
  <si>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</si>
  <si>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</si>
  <si>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</si>
  <si>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</si>
  <si>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</si>
  <si>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</si>
  <si>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</si>
  <si>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</si>
  <si>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</si>
  <si>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</si>
  <si>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</si>
  <si>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</si>
  <si>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</si>
  <si>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</si>
  <si>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</si>
  <si>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</si>
  <si>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</si>
  <si>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</si>
  <si>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</si>
  <si>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</si>
  <si>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</si>
  <si>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</si>
  <si>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</si>
  <si>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</si>
  <si>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</si>
  <si>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</si>
  <si>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</si>
  <si>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</si>
  <si>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</si>
  <si>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</si>
  <si>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</si>
  <si>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</si>
  <si>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</si>
  <si>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</si>
  <si>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</si>
  <si>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</si>
  <si>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</si>
  <si>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</si>
  <si>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</si>
  <si>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</si>
  <si>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</si>
  <si>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</si>
  <si>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</si>
  <si>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</si>
  <si>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</si>
  <si>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</si>
  <si>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</si>
  <si>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</si>
  <si>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</si>
  <si>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</si>
  <si>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</si>
  <si>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</si>
  <si>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</si>
  <si>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</si>
  <si>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</si>
  <si>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</si>
  <si>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</si>
  <si>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</si>
  <si>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</si>
  <si>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</si>
  <si>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</si>
  <si>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</si>
  <si>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</si>
  <si>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</si>
  <si>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</si>
  <si>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</si>
  <si>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</si>
  <si>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</si>
  <si>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</si>
  <si>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</si>
  <si>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</si>
  <si>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</si>
  <si>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</si>
  <si>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</si>
  <si>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</si>
  <si>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</si>
  <si>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</si>
  <si>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</si>
  <si>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</si>
  <si>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</si>
  <si>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</si>
  <si>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</si>
  <si>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</si>
  <si>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</si>
  <si>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</si>
  <si>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</si>
  <si>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</si>
  <si>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</si>
  <si>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</si>
  <si>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</si>
  <si>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</si>
  <si>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</si>
  <si>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</si>
  <si>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</si>
  <si>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</si>
  <si>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</si>
  <si>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</si>
  <si>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</si>
  <si>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</si>
  <si>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</si>
  <si>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</si>
  <si>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</si>
  <si>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</si>
  <si>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</si>
  <si>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</si>
  <si>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</si>
  <si>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</si>
  <si>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</si>
  <si>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</si>
  <si>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</si>
  <si>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</si>
  <si>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</si>
  <si>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</si>
  <si>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</si>
  <si>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</si>
  <si>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</si>
  <si>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</si>
  <si>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</si>
  <si>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</si>
  <si>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</si>
  <si>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</si>
  <si>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</si>
  <si>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</si>
  <si>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</si>
  <si>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</si>
  <si>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</si>
  <si>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</si>
  <si>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</si>
  <si>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</si>
  <si>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</si>
  <si>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</si>
  <si>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</si>
  <si>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</si>
  <si>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</si>
  <si>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</si>
  <si>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</si>
  <si>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</si>
  <si>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</si>
  <si>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</si>
  <si>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</si>
  <si>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</si>
  <si>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</si>
  <si>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</si>
  <si>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</si>
  <si>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</si>
  <si>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</si>
  <si>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</si>
  <si>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</si>
  <si>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</si>
  <si>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</si>
  <si>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</si>
  <si>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</si>
  <si>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</si>
  <si>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</si>
  <si>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</si>
  <si>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</si>
  <si>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</si>
  <si>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</si>
  <si>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</si>
  <si>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</si>
  <si>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</si>
  <si>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</si>
  <si>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</si>
  <si>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</si>
  <si>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</si>
  <si>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</si>
  <si>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</si>
  <si>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</si>
  <si>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</si>
  <si>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</si>
  <si>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</si>
  <si>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</si>
  <si>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</si>
  <si>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</si>
  <si>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</si>
  <si>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</si>
  <si>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</si>
  <si>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</si>
  <si>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</si>
  <si>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</si>
  <si>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</si>
  <si>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</si>
  <si>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</si>
  <si>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</si>
  <si>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</si>
  <si>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</si>
  <si>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</si>
  <si>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</si>
  <si>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</si>
  <si>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</si>
  <si>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</si>
  <si>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</si>
  <si>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</si>
  <si>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</si>
  <si>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</si>
  <si>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</si>
  <si>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</si>
  <si>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</si>
  <si>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</si>
  <si>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</si>
  <si>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</si>
  <si>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</si>
  <si>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</si>
  <si>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</si>
  <si>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</si>
  <si>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</si>
  <si>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</si>
  <si>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</si>
  <si>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</si>
  <si>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</si>
  <si>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</si>
  <si>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</si>
  <si>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</si>
  <si>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</si>
  <si>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</si>
  <si>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</si>
  <si>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</si>
  <si>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</si>
  <si>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</si>
  <si>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</si>
  <si>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</si>
  <si>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</si>
  <si>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</si>
  <si>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</si>
  <si>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</si>
  <si>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</si>
  <si>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</si>
  <si>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</si>
  <si>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</si>
  <si>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</si>
  <si>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</si>
  <si>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</si>
  <si>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</si>
  <si>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</si>
  <si>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</si>
  <si>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</si>
  <si>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</si>
  <si>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</si>
  <si>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</si>
  <si>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</si>
  <si>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</si>
  <si>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</si>
  <si>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</si>
  <si>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</si>
  <si>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</si>
  <si>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</si>
  <si>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</si>
  <si>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</si>
  <si>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</si>
  <si>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</si>
  <si>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</si>
  <si>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</si>
  <si>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</si>
  <si>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</si>
  <si>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</si>
  <si>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</si>
  <si>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</si>
  <si>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</si>
  <si>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</si>
  <si>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</si>
  <si>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</si>
  <si>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</si>
  <si>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</si>
  <si>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</si>
  <si>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</si>
  <si>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</si>
  <si>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</si>
  <si>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</si>
  <si>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</si>
  <si>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</si>
  <si>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</si>
  <si>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</si>
  <si>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</si>
  <si>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</si>
  <si>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</si>
  <si>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</si>
  <si>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</si>
  <si>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</si>
  <si>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</si>
  <si>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</si>
  <si>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</si>
  <si>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</si>
  <si>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</si>
  <si>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</si>
  <si>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</si>
  <si>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</si>
  <si>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</si>
  <si>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</si>
  <si>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</si>
  <si>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</si>
  <si>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</si>
  <si>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</si>
  <si>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</si>
  <si>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</si>
  <si>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</si>
  <si>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</si>
  <si>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</si>
  <si>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</si>
  <si>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</si>
  <si>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</si>
  <si>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</si>
  <si>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</si>
  <si>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</si>
  <si>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</si>
  <si>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</si>
  <si>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</si>
  <si>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</si>
  <si>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</si>
  <si>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</si>
  <si>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</si>
  <si>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</si>
  <si>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</si>
  <si>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</si>
  <si>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</si>
  <si>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</si>
  <si>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</si>
  <si>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</si>
  <si>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</si>
  <si>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</si>
  <si>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</si>
  <si>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</si>
  <si>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</si>
  <si>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</si>
  <si>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</si>
  <si>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</si>
  <si>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</si>
  <si>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</si>
  <si>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</si>
  <si>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</si>
  <si>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</si>
  <si>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</si>
  <si>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</si>
  <si>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</si>
  <si>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</si>
  <si>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</si>
  <si>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</si>
  <si>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</si>
  <si>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</si>
  <si>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</si>
  <si>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</si>
  <si>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</si>
  <si>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</si>
  <si>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</si>
  <si>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</si>
  <si>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</si>
  <si>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</si>
  <si>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</si>
  <si>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</si>
  <si>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</si>
  <si>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</si>
  <si>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</si>
  <si>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</si>
  <si>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</si>
  <si>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</si>
  <si>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</si>
  <si>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</si>
  <si>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</si>
  <si>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</si>
  <si>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</si>
  <si>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</si>
  <si>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</si>
  <si>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</si>
  <si>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</si>
  <si>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</si>
  <si>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</si>
  <si>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</si>
  <si>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</si>
  <si>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</si>
  <si>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</si>
  <si>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</si>
  <si>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</si>
  <si>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</si>
  <si>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</si>
  <si>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</si>
  <si>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</si>
  <si>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</si>
  <si>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</si>
  <si>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</si>
  <si>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</si>
  <si>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</si>
  <si>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</si>
  <si>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</si>
  <si>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</si>
  <si>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</si>
  <si>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</si>
  <si>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</si>
  <si>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</si>
  <si>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</si>
  <si>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</si>
  <si>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</si>
  <si>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</si>
  <si>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</si>
  <si>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</si>
  <si>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</si>
  <si>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</si>
  <si>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</si>
  <si>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</si>
  <si>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</si>
  <si>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</si>
  <si>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</si>
  <si>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</si>
  <si>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</si>
  <si>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</si>
  <si>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</si>
  <si>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</si>
  <si>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</si>
  <si>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</si>
  <si>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</si>
  <si>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</si>
  <si>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</si>
  <si>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</si>
  <si>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</si>
  <si>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</si>
  <si>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</si>
  <si>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</si>
  <si>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</si>
  <si>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</si>
  <si>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</si>
  <si>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</si>
  <si>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</si>
  <si>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</si>
  <si>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</si>
  <si>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</si>
  <si>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</si>
  <si>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</si>
  <si>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</si>
  <si>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</si>
  <si>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</si>
  <si>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</si>
  <si>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</si>
  <si>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</si>
  <si>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</si>
  <si>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</si>
  <si>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</si>
  <si>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</si>
  <si>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</si>
  <si>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</si>
  <si>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</si>
  <si>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</si>
  <si>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</si>
  <si>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</si>
  <si>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</si>
  <si>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</si>
  <si>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</si>
  <si>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</si>
  <si>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</si>
  <si>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</si>
  <si>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</si>
  <si>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</si>
  <si>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</si>
  <si>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</si>
  <si>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</si>
  <si>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</si>
  <si>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</si>
  <si>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</si>
  <si>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</si>
  <si>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</si>
  <si>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</si>
  <si>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</si>
  <si>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</si>
  <si>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</si>
  <si>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</si>
  <si>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</si>
  <si>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</si>
  <si>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</si>
  <si>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</si>
  <si>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</si>
  <si>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</si>
  <si>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</si>
  <si>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</si>
  <si>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</si>
  <si>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</si>
  <si>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</si>
  <si>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</si>
  <si>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</si>
  <si>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</si>
  <si>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</si>
  <si>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</si>
  <si>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</si>
  <si>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</si>
  <si>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</si>
  <si>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</si>
  <si>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</si>
  <si>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</si>
  <si>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</si>
  <si>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</si>
  <si>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</si>
  <si>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</si>
  <si>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</si>
  <si>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</si>
  <si>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</si>
  <si>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</si>
  <si>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</si>
  <si>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</si>
  <si>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</si>
  <si>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</si>
  <si>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</si>
  <si>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</si>
  <si>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</si>
  <si>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</si>
  <si>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</si>
  <si>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</si>
  <si>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</si>
  <si>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</si>
  <si>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</si>
  <si>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</si>
  <si>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</si>
  <si>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</si>
  <si>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</si>
  <si>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</si>
  <si>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</si>
  <si>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</si>
  <si>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</si>
  <si>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</si>
  <si>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</si>
  <si>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</si>
  <si>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</si>
  <si>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</si>
  <si>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</si>
  <si>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</si>
  <si>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</si>
  <si>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</si>
  <si>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</si>
  <si>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</si>
  <si>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</si>
  <si>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</si>
  <si>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</si>
  <si>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</si>
  <si>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</si>
  <si>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</si>
  <si>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</si>
  <si>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</si>
  <si>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</si>
  <si>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</si>
  <si>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</si>
  <si>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</si>
  <si>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</si>
  <si>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</si>
  <si>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</si>
  <si>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</si>
  <si>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</si>
  <si>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</si>
  <si>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</si>
  <si>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</si>
  <si>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</si>
  <si>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</si>
  <si>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</si>
  <si>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</si>
  <si>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</si>
  <si>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</si>
  <si>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</si>
  <si>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</si>
  <si>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</si>
  <si>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</si>
  <si>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</si>
  <si>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</si>
  <si>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</si>
  <si>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</si>
  <si>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</si>
  <si>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</si>
  <si>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</si>
  <si>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</si>
  <si>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</si>
  <si>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</si>
  <si>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</si>
  <si>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</si>
  <si>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</si>
  <si>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</si>
  <si>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</si>
  <si>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</si>
  <si>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</si>
  <si>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</si>
  <si>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</si>
  <si>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</si>
  <si>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</si>
  <si>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</si>
  <si>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</si>
  <si>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</si>
  <si>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</si>
  <si>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</si>
  <si>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</si>
  <si>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</si>
  <si>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</si>
  <si>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</si>
  <si>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</si>
  <si>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</si>
  <si>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</si>
  <si>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</si>
  <si>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</si>
  <si>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</si>
  <si>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</si>
  <si>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</si>
  <si>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</si>
  <si>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</si>
  <si>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</si>
  <si>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</si>
  <si>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</si>
  <si>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</si>
  <si>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</si>
  <si>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</si>
  <si>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</si>
  <si>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</si>
  <si>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</si>
  <si>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</si>
  <si>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</si>
  <si>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</si>
  <si>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</si>
  <si>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</si>
  <si>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</si>
  <si>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</si>
  <si>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</si>
  <si>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</si>
  <si>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</si>
  <si>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</si>
  <si>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</si>
  <si>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</si>
  <si>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</si>
  <si>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</si>
  <si>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</si>
  <si>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</si>
  <si>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</si>
  <si>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</si>
  <si>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</si>
  <si>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</si>
  <si>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</si>
  <si>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</si>
  <si>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</si>
  <si>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</si>
  <si>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</si>
  <si>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</si>
  <si>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</si>
  <si>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</si>
  <si>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</si>
  <si>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</si>
  <si>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</si>
  <si>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</si>
  <si>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</si>
  <si>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</si>
  <si>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</si>
  <si>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</si>
  <si>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</si>
  <si>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</si>
  <si>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</si>
  <si>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</si>
  <si>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</si>
  <si>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</si>
  <si>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</si>
  <si>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</si>
  <si>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</si>
  <si>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</si>
  <si>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</si>
  <si>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</si>
  <si>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</si>
  <si>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</si>
  <si>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</si>
  <si>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</si>
  <si>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</si>
  <si>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</si>
  <si>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</si>
  <si>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</si>
  <si>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</si>
  <si>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</si>
  <si>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</si>
  <si>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</si>
  <si>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</si>
  <si>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</si>
  <si>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</si>
  <si>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</si>
  <si>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</si>
  <si>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</si>
  <si>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</si>
  <si>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</si>
  <si>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</si>
  <si>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</si>
  <si>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</si>
  <si>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</si>
  <si>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</si>
  <si>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</si>
  <si>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</si>
  <si>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</si>
  <si>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</si>
  <si>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</si>
  <si>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</si>
  <si>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</si>
  <si>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</si>
  <si>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</si>
  <si>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</si>
  <si>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</si>
  <si>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</si>
  <si>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</si>
  <si>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</si>
  <si>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</si>
  <si>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</si>
  <si>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</si>
  <si>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</si>
  <si>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</si>
  <si>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</si>
  <si>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</si>
  <si>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</si>
  <si>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</si>
  <si>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</si>
  <si>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</si>
  <si>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</si>
  <si>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</si>
  <si>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</si>
  <si>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</si>
  <si>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</si>
  <si>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</si>
  <si>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</si>
  <si>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</si>
  <si>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</si>
  <si>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</si>
  <si>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</si>
  <si>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</si>
  <si>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</si>
  <si>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</si>
  <si>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</si>
  <si>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</si>
  <si>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</si>
  <si>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</si>
  <si>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</si>
  <si>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</si>
  <si>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</si>
  <si>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</si>
  <si>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</si>
  <si>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</si>
  <si>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</si>
  <si>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</si>
  <si>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</si>
  <si>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</si>
  <si>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</si>
  <si>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</si>
  <si>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</si>
  <si>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</si>
  <si>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</si>
  <si>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</si>
  <si>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</si>
  <si>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</si>
  <si>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</si>
  <si>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</si>
  <si>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</si>
  <si>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</si>
  <si>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</si>
  <si>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</si>
  <si>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</si>
  <si>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</si>
  <si>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</si>
  <si>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</si>
  <si>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</si>
  <si>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</si>
  <si>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</si>
  <si>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</si>
  <si>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</si>
  <si>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</si>
  <si>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</si>
  <si>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</si>
  <si>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</si>
  <si>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</si>
  <si>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</si>
  <si>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</si>
  <si>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</si>
  <si>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</si>
  <si>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</si>
  <si>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</si>
  <si>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</si>
  <si>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</si>
  <si>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</si>
  <si>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</si>
  <si>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</si>
  <si>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</si>
  <si>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</si>
  <si>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</si>
  <si>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</si>
  <si>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</si>
  <si>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</si>
  <si>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</si>
  <si>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</si>
  <si>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</si>
  <si>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</si>
  <si>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</si>
  <si>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</si>
  <si>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</si>
  <si>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</si>
  <si>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</si>
  <si>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</si>
  <si>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</si>
  <si>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</si>
  <si>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</si>
  <si>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</si>
  <si>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</si>
  <si>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</si>
  <si>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</si>
  <si>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</si>
  <si>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</si>
  <si>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</si>
  <si>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</si>
  <si>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</si>
  <si>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</si>
  <si>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</si>
  <si>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</si>
  <si>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</si>
  <si>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</si>
  <si>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</si>
  <si>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</si>
  <si>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</si>
  <si>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</si>
  <si>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</si>
  <si>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</si>
  <si>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</si>
  <si>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</si>
  <si>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</si>
  <si>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</si>
  <si>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</si>
  <si>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</si>
  <si>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</si>
  <si>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</si>
  <si>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</si>
  <si>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</si>
  <si>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</si>
  <si>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</si>
  <si>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</si>
  <si>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</si>
  <si>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</si>
  <si>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</si>
  <si>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</si>
  <si>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</si>
  <si>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</si>
  <si>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</si>
  <si>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</si>
  <si>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</si>
  <si>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</si>
  <si>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</si>
  <si>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</si>
  <si>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</si>
  <si>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</si>
  <si>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</si>
  <si>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</si>
  <si>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</si>
  <si>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</si>
  <si>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</si>
  <si>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</si>
  <si>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</si>
  <si>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</si>
  <si>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</si>
  <si>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</si>
  <si>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</si>
  <si>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</si>
  <si>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</si>
  <si>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</si>
  <si>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</si>
  <si>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</si>
  <si>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</si>
  <si>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</si>
  <si>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</si>
  <si>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</si>
  <si>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</si>
  <si>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</si>
  <si>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</si>
  <si>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</si>
  <si>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</si>
  <si>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</si>
  <si>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</si>
  <si>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</si>
  <si>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</si>
  <si>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</si>
  <si>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</si>
  <si>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</si>
  <si>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</si>
  <si>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</si>
  <si>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</si>
  <si>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</si>
  <si>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</si>
  <si>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</si>
  <si>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</si>
  <si>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</si>
  <si>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</si>
  <si>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</si>
  <si>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</si>
  <si>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</si>
  <si>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</si>
  <si>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</si>
  <si>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</si>
  <si>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</si>
  <si>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</si>
  <si>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</si>
  <si>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</si>
  <si>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</si>
  <si>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</si>
  <si>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</si>
  <si>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</si>
  <si>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</si>
  <si>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</si>
  <si>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</si>
  <si>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</si>
  <si>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</si>
  <si>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</si>
  <si>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</si>
  <si>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</si>
  <si>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</si>
  <si>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</si>
  <si>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</si>
  <si>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</si>
  <si>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</si>
  <si>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</si>
  <si>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</si>
  <si>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</si>
  <si>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</si>
  <si>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</si>
  <si>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</si>
  <si>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</si>
  <si>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</si>
  <si>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</si>
  <si>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</si>
  <si>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</si>
  <si>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</si>
  <si>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</si>
  <si>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</si>
  <si>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</si>
  <si>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</si>
  <si>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</si>
  <si>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</si>
  <si>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</si>
  <si>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</si>
  <si>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</si>
  <si>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</si>
  <si>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</si>
  <si>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</si>
  <si>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</si>
  <si>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</si>
  <si>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</si>
  <si>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</si>
  <si>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</si>
  <si>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</si>
  <si>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</si>
  <si>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</si>
  <si>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</si>
  <si>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</si>
  <si>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</si>
  <si>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</si>
  <si>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</si>
  <si>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</si>
  <si>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</si>
  <si>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</si>
  <si>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</si>
  <si>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</si>
  <si>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</si>
  <si>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</si>
  <si>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</si>
  <si>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</si>
  <si>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</si>
  <si>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</si>
  <si>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</si>
  <si>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</si>
  <si>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</si>
  <si>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</si>
  <si>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</si>
  <si>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</si>
  <si>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</si>
  <si>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</si>
  <si>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</si>
  <si>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</si>
  <si>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</si>
  <si>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</si>
  <si>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</si>
  <si>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</si>
  <si>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</si>
  <si>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</si>
  <si>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</si>
  <si>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</si>
  <si>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</si>
  <si>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</si>
  <si>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</si>
  <si>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</si>
  <si>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</si>
  <si>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</si>
  <si>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</si>
  <si>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</si>
  <si>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</si>
  <si>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</si>
  <si>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</si>
  <si>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</si>
  <si>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</si>
  <si>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</si>
  <si>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</si>
  <si>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</si>
  <si>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</si>
  <si>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</si>
  <si>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</si>
  <si>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</si>
  <si>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</si>
  <si>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</si>
  <si>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</si>
  <si>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</si>
  <si>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</si>
  <si>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</si>
  <si>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</si>
  <si>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</si>
  <si>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</si>
  <si>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</si>
  <si>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</si>
  <si>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</si>
  <si>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</si>
  <si>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</si>
  <si>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</si>
  <si>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</si>
  <si>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</si>
  <si>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</si>
  <si>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</si>
  <si>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</si>
  <si>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</si>
  <si>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</si>
  <si>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</si>
  <si>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</si>
  <si>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</si>
  <si>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</si>
  <si>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</si>
  <si>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</si>
  <si>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</si>
  <si>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</si>
  <si>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</si>
  <si>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</si>
  <si>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</si>
  <si>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</si>
  <si>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</si>
  <si>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</si>
  <si>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</si>
  <si>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</si>
  <si>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</si>
  <si>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</si>
  <si>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</si>
  <si>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</si>
  <si>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</si>
  <si>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</si>
  <si>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</si>
  <si>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</si>
  <si>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</si>
  <si>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</si>
  <si>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</si>
  <si>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</si>
  <si>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</si>
  <si>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</si>
  <si>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</si>
  <si>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</si>
  <si>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</si>
  <si>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</si>
  <si>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</si>
  <si>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</si>
  <si>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</si>
  <si>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</si>
  <si>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</si>
  <si>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</si>
  <si>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</si>
  <si>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</si>
  <si>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</si>
  <si>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</si>
  <si>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</si>
  <si>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</si>
  <si>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</si>
  <si>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</si>
  <si>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</si>
  <si>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</si>
  <si>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</si>
  <si>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</si>
  <si>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</si>
  <si>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</si>
  <si>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</si>
  <si>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</si>
  <si>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</si>
  <si>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</si>
  <si>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</si>
  <si>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</si>
  <si>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</si>
  <si>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</si>
  <si>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</si>
  <si>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</si>
  <si>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</si>
  <si>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</si>
  <si>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</si>
  <si>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</si>
  <si>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</si>
  <si>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</si>
  <si>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</si>
  <si>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</si>
  <si>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</si>
  <si>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</si>
  <si>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</si>
  <si>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</si>
  <si>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</si>
  <si>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</si>
  <si>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</si>
  <si>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</si>
  <si>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</si>
  <si>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</si>
  <si>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</si>
  <si>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</si>
  <si>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</si>
  <si>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</si>
  <si>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</si>
  <si>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</si>
  <si>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</si>
  <si>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</si>
  <si>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</si>
  <si>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</si>
  <si>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</si>
  <si>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</si>
  <si>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</si>
  <si>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</si>
  <si>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</si>
  <si>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</si>
  <si>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</si>
  <si>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</si>
  <si>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</si>
  <si>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</si>
  <si>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</si>
  <si>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</si>
  <si>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</si>
  <si>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</si>
  <si>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</si>
  <si>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</si>
  <si>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</si>
  <si>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</si>
  <si>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</si>
  <si>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</si>
  <si>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</si>
  <si>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</si>
  <si>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</si>
  <si>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</si>
  <si>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</si>
  <si>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</si>
  <si>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</si>
  <si>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</si>
  <si>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</si>
  <si>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</si>
  <si>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</si>
  <si>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</si>
  <si>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</si>
  <si>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</si>
  <si>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</si>
  <si>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</si>
  <si>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</si>
  <si>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</si>
  <si>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</si>
  <si>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</si>
  <si>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</si>
  <si>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</si>
  <si>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</si>
  <si>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</si>
  <si>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</si>
  <si>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</si>
  <si>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</si>
  <si>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</si>
  <si>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</si>
  <si>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</si>
  <si>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</si>
  <si>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</si>
  <si>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</si>
  <si>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</si>
  <si>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</si>
  <si>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</si>
  <si>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</si>
  <si>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</si>
  <si>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</si>
  <si>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</si>
  <si>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</si>
  <si>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</si>
  <si>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</si>
  <si>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</si>
  <si>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</si>
  <si>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</si>
  <si>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</si>
  <si>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</si>
  <si>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</si>
  <si>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</si>
  <si>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</si>
  <si>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</si>
  <si>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</si>
  <si>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</si>
  <si>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</si>
  <si>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</si>
  <si>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</si>
  <si>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</si>
  <si>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</si>
  <si>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</si>
  <si>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</si>
  <si>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</si>
  <si>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</si>
  <si>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</si>
  <si>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</si>
  <si>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</si>
  <si>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</si>
  <si>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</si>
  <si>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</si>
  <si>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</si>
  <si>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</si>
  <si>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</si>
  <si>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</si>
  <si>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</si>
  <si>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</si>
  <si>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</si>
  <si>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</si>
  <si>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</si>
  <si>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</si>
  <si>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</si>
  <si>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</si>
  <si>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</si>
  <si>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</si>
  <si>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</si>
  <si>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</si>
  <si>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</si>
  <si>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</si>
  <si>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</si>
  <si>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</si>
  <si>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</si>
  <si>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</si>
  <si>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</si>
  <si>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</si>
  <si>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</si>
  <si>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</si>
  <si>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</si>
  <si>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</si>
  <si>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</si>
  <si>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</si>
  <si>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</si>
  <si>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</si>
  <si>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</si>
  <si>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</si>
  <si>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</si>
  <si>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</si>
  <si>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</si>
  <si>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</si>
  <si>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</si>
  <si>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</si>
  <si>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</si>
  <si>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</si>
  <si>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</si>
  <si>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</si>
  <si>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</si>
  <si>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</si>
  <si>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</si>
  <si>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</si>
  <si>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</si>
  <si>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</si>
  <si>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</si>
  <si>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</si>
  <si>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</si>
  <si>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</si>
  <si>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</si>
  <si>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</si>
  <si>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</si>
  <si>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</si>
  <si>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</si>
  <si>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</si>
  <si>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</si>
  <si>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</si>
  <si>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</si>
  <si>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</si>
  <si>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</si>
  <si>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</si>
  <si>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</si>
  <si>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</si>
  <si>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</si>
  <si>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</si>
  <si>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</si>
  <si>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</si>
  <si>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</si>
  <si>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</si>
  <si>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</si>
  <si>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</si>
  <si>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</si>
  <si>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</si>
  <si>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</si>
  <si>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</si>
  <si>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</si>
  <si>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</si>
  <si>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</si>
  <si>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</si>
  <si>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</si>
  <si>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</si>
  <si>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</si>
  <si>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</si>
  <si>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</si>
  <si>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</si>
  <si>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</si>
  <si>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</si>
  <si>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</si>
  <si>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</si>
  <si>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</si>
  <si>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</si>
  <si>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</si>
  <si>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</si>
  <si>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</si>
  <si>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</si>
  <si>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</si>
  <si>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</si>
  <si>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</si>
  <si>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</si>
  <si>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</si>
  <si>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</si>
  <si>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</si>
  <si>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</si>
  <si>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</si>
  <si>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</si>
  <si>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</si>
  <si>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</si>
  <si>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</si>
  <si>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</si>
  <si>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</si>
  <si>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</si>
  <si>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</si>
  <si>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</si>
  <si>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</si>
  <si>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</si>
  <si>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</si>
  <si>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</si>
  <si>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</si>
  <si>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</si>
  <si>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</si>
  <si>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</si>
  <si>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</si>
  <si>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</si>
  <si>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</si>
  <si>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</si>
  <si>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</si>
  <si>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</si>
  <si>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</si>
  <si>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</si>
  <si>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</si>
  <si>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</si>
  <si>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</si>
  <si>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</si>
  <si>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</si>
  <si>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</si>
  <si>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</si>
  <si>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</si>
  <si>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</si>
  <si>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</si>
  <si>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</si>
  <si>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</si>
  <si>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</si>
  <si>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</si>
  <si>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</si>
  <si>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</si>
  <si>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</si>
  <si>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</si>
  <si>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</si>
  <si>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</si>
  <si>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</si>
  <si>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</si>
  <si>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</si>
  <si>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</si>
  <si>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</si>
  <si>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</si>
  <si>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</si>
  <si>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</si>
  <si>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</si>
  <si>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</si>
  <si>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</si>
  <si>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</si>
  <si>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</si>
  <si>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</si>
  <si>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</si>
  <si>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</si>
  <si>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</si>
  <si>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</si>
  <si>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</si>
  <si>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</si>
  <si>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</si>
  <si>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</si>
  <si>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</si>
  <si>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</si>
  <si>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</si>
  <si>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</si>
  <si>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</si>
  <si>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</si>
  <si>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</si>
  <si>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</si>
  <si>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</si>
  <si>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</si>
  <si>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</si>
  <si>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</si>
  <si>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</si>
  <si>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</si>
  <si>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</si>
  <si>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</si>
  <si>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</si>
  <si>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</si>
  <si>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</si>
  <si>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</si>
  <si>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</si>
  <si>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</si>
  <si>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</si>
  <si>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</si>
  <si>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</si>
  <si>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</si>
  <si>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</si>
  <si>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</si>
  <si>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</si>
  <si>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</si>
  <si>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</si>
  <si>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</si>
  <si>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</si>
  <si>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</si>
  <si>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</si>
  <si>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</si>
  <si>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</si>
  <si>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</si>
  <si>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</si>
  <si>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</si>
  <si>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</si>
  <si>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</si>
  <si>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</si>
  <si>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</si>
  <si>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</si>
  <si>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</si>
  <si>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</si>
  <si>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</si>
  <si>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</si>
  <si>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</si>
  <si>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</si>
  <si>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</si>
  <si>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</si>
  <si>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</si>
  <si>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</si>
  <si>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</si>
  <si>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</si>
  <si>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</si>
  <si>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</si>
  <si>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</si>
  <si>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</si>
  <si>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</si>
  <si>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</si>
  <si>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</si>
  <si>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</si>
  <si>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</si>
  <si>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</si>
  <si>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</si>
  <si>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</si>
  <si>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</si>
  <si>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</si>
  <si>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</si>
  <si>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</si>
  <si>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</si>
  <si>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</si>
  <si>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</si>
  <si>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</si>
  <si>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</si>
  <si>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</si>
  <si>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</si>
  <si>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</si>
  <si>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</si>
  <si>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</si>
  <si>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</si>
  <si>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</si>
  <si>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</si>
  <si>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</si>
  <si>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</si>
  <si>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</si>
  <si>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</si>
  <si>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</si>
  <si>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</si>
  <si>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</si>
  <si>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</si>
  <si>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</si>
  <si>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</si>
  <si>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</si>
  <si>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</si>
  <si>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</si>
  <si>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</si>
  <si>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</si>
  <si>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</si>
  <si>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</si>
  <si>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</si>
  <si>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</si>
  <si>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</si>
  <si>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</si>
  <si>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</si>
  <si>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</si>
  <si>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</si>
  <si>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</si>
  <si>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</si>
  <si>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</si>
  <si>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</si>
  <si>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</si>
  <si>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</si>
  <si>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</si>
  <si>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</si>
  <si>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</si>
  <si>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</si>
  <si>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</si>
  <si>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</si>
  <si>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</si>
  <si>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</si>
  <si>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</si>
  <si>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</si>
  <si>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</si>
  <si>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</si>
  <si>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</si>
  <si>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</si>
  <si>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</si>
  <si>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</si>
  <si>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</si>
  <si>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</si>
  <si>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</si>
  <si>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</si>
  <si>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</si>
  <si>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</si>
  <si>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</si>
  <si>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</si>
  <si>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</si>
  <si>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</si>
  <si>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</si>
  <si>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</si>
  <si>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</si>
  <si>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</si>
  <si>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</si>
  <si>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</si>
  <si>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</si>
  <si>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</si>
  <si>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</si>
  <si>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</si>
  <si>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</si>
  <si>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</si>
  <si>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</si>
  <si>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</si>
  <si>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</si>
  <si>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</si>
  <si>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</si>
  <si>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</si>
  <si>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</si>
  <si>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</si>
  <si>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</si>
  <si>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</si>
  <si>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</si>
  <si>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</si>
  <si>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</si>
  <si>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</si>
  <si>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</si>
  <si>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</si>
  <si>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</si>
  <si>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</si>
  <si>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</si>
  <si>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</si>
  <si>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</si>
  <si>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</si>
  <si>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</si>
  <si>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</si>
  <si>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</si>
  <si>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</si>
  <si>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</si>
  <si>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</si>
  <si>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</si>
  <si>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</si>
  <si>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</si>
  <si>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</si>
  <si>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</si>
  <si>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</si>
  <si>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</si>
  <si>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</si>
  <si>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</si>
  <si>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</si>
  <si>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</si>
  <si>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</si>
  <si>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</si>
  <si>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</si>
  <si>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</si>
  <si>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</si>
  <si>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</si>
  <si>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</si>
  <si>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</si>
  <si>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</si>
  <si>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</si>
  <si>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</si>
  <si>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</si>
  <si>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</si>
  <si>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</si>
  <si>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</si>
  <si>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</si>
  <si>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</si>
  <si>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</si>
  <si>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</si>
  <si>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</si>
  <si>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</si>
  <si>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</si>
  <si>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</si>
  <si>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</si>
  <si>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</si>
  <si>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</si>
  <si>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</si>
  <si>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</si>
  <si>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</si>
  <si>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</si>
  <si>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</si>
  <si>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</si>
  <si>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</si>
  <si>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</si>
  <si>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</si>
  <si>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</si>
  <si>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</si>
  <si>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</si>
  <si>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</si>
  <si>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</si>
  <si>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</si>
  <si>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</si>
  <si>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</si>
  <si>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</si>
  <si>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</si>
  <si>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</si>
  <si>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</si>
  <si>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</si>
  <si>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</si>
  <si>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</si>
  <si>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</si>
  <si>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</si>
  <si>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</si>
  <si>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</si>
  <si>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</si>
  <si>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</si>
  <si>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</si>
  <si>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</si>
  <si>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</si>
  <si>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</si>
  <si>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</si>
  <si>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</si>
  <si>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</si>
  <si>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</si>
  <si>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</si>
  <si>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</si>
  <si>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</si>
  <si>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</si>
  <si>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</si>
  <si>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</si>
  <si>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</si>
  <si>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</si>
  <si>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</si>
  <si>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</si>
  <si>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</si>
  <si>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</si>
  <si>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</si>
  <si>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</si>
  <si>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</si>
  <si>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</si>
  <si>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</si>
  <si>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</si>
  <si>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</si>
  <si>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</si>
  <si>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</si>
  <si>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</si>
  <si>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</si>
  <si>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</si>
  <si>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</si>
  <si>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</si>
  <si>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</si>
  <si>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</si>
  <si>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</si>
  <si>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</si>
  <si>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</si>
  <si>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</si>
  <si>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</si>
  <si>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</si>
  <si>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</si>
  <si>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</si>
  <si>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</si>
  <si>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</si>
  <si>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</si>
  <si>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</si>
  <si>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</si>
  <si>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</si>
  <si>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</si>
  <si>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</si>
  <si>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</si>
  <si>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</si>
  <si>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</si>
  <si>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</si>
  <si>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</si>
  <si>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</si>
  <si>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</si>
  <si>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</si>
  <si>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</si>
  <si>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</si>
  <si>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</si>
  <si>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</si>
  <si>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</si>
  <si>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</si>
  <si>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</si>
  <si>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</si>
  <si>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</si>
  <si>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</si>
  <si>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</si>
  <si>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</si>
  <si>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</si>
  <si>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</si>
  <si>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</si>
  <si>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</si>
  <si>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</si>
  <si>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</si>
  <si>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</si>
  <si>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</si>
  <si>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</si>
  <si>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</si>
  <si>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</si>
  <si>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</si>
  <si>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</si>
  <si>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</si>
  <si>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</si>
  <si>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</si>
  <si>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</si>
  <si>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</si>
  <si>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</si>
  <si>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</si>
  <si>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</si>
  <si>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</si>
  <si>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</si>
  <si>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</si>
  <si>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</si>
  <si>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</si>
  <si>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</si>
  <si>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</si>
  <si>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</si>
  <si>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</si>
  <si>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</si>
  <si>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</si>
  <si>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</si>
  <si>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</si>
  <si>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</si>
  <si>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</si>
  <si>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</si>
  <si>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</si>
  <si>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</si>
  <si>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</si>
  <si>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</si>
  <si>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</si>
  <si>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</si>
  <si>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</si>
  <si>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</si>
  <si>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</si>
  <si>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</si>
  <si>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</si>
  <si>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</si>
  <si>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</si>
  <si>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</si>
  <si>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</si>
  <si>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</si>
  <si>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</si>
  <si>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</si>
  <si>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</si>
  <si>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</si>
  <si>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</si>
  <si>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</si>
  <si>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</si>
  <si>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</si>
  <si>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</si>
  <si>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</si>
  <si>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</si>
  <si>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</si>
  <si>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</si>
  <si>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</si>
  <si>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</si>
  <si>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</si>
  <si>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</si>
  <si>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</si>
  <si>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</si>
  <si>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</si>
  <si>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</si>
  <si>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</si>
  <si>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</si>
  <si>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</si>
  <si>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</si>
  <si>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</si>
  <si>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</si>
  <si>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</si>
  <si>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</si>
  <si>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</si>
  <si>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</si>
  <si>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</si>
  <si>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</si>
  <si>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</si>
  <si>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</si>
  <si>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</si>
  <si>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</si>
  <si>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</si>
  <si>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</si>
  <si>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</si>
  <si>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</si>
  <si>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</si>
  <si>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</si>
  <si>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</si>
  <si>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</si>
  <si>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</si>
  <si>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</si>
  <si>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</si>
  <si>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</si>
  <si>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</si>
  <si>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</si>
  <si>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</si>
  <si>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</si>
  <si>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</si>
  <si>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</si>
  <si>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</si>
  <si>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</si>
  <si>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</si>
  <si>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</si>
  <si>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</si>
  <si>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</si>
  <si>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</si>
  <si>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</si>
  <si>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</si>
  <si>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</si>
  <si>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</si>
  <si>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</si>
  <si>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</si>
  <si>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</si>
  <si>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</si>
  <si>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</si>
  <si>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</si>
  <si>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</si>
  <si>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</si>
  <si>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</si>
  <si>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</si>
  <si>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</si>
  <si>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</si>
  <si>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</si>
  <si>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</si>
  <si>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</si>
  <si>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</si>
  <si>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</si>
  <si>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</si>
  <si>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</si>
  <si>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</si>
  <si>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</si>
  <si>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</si>
  <si>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</si>
  <si>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</si>
  <si>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</si>
  <si>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</si>
  <si>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</si>
  <si>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</si>
  <si>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</si>
  <si>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</si>
  <si>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</si>
  <si>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</si>
  <si>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</si>
  <si>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</si>
  <si>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</si>
  <si>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</si>
  <si>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</si>
  <si>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</si>
  <si>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</si>
  <si>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</si>
  <si>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</si>
  <si>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</si>
  <si>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</si>
  <si>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</si>
  <si>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</si>
  <si>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</si>
  <si>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</si>
  <si>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</si>
  <si>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</si>
  <si>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</si>
  <si>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</si>
  <si>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</si>
  <si>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</si>
  <si>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</si>
  <si>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</si>
  <si>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</si>
  <si>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</si>
  <si>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</si>
  <si>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</si>
  <si>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</si>
  <si>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</si>
  <si>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</si>
  <si>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</si>
  <si>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</si>
  <si>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</si>
  <si>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</si>
  <si>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</si>
  <si>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</si>
  <si>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</si>
  <si>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</si>
  <si>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</si>
  <si>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</si>
  <si>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</si>
  <si>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</si>
  <si>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</si>
  <si>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</si>
  <si>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</si>
  <si>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</si>
  <si>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</si>
  <si>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</si>
  <si>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</si>
  <si>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</si>
  <si>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</si>
  <si>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</si>
  <si>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</si>
  <si>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</si>
  <si>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</si>
  <si>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</si>
  <si>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</si>
  <si>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</si>
  <si>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</si>
  <si>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</si>
  <si>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</si>
  <si>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</si>
  <si>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</si>
  <si>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</si>
  <si>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</si>
  <si>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</si>
  <si>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</si>
  <si>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</si>
  <si>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</si>
  <si>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</si>
  <si>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</si>
  <si>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</si>
  <si>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</si>
  <si>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</si>
  <si>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</si>
  <si>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</si>
  <si>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</si>
  <si>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</si>
  <si>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</si>
  <si>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</si>
  <si>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</si>
  <si>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</si>
  <si>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</si>
  <si>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</si>
  <si>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</si>
  <si>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</si>
  <si>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</si>
  <si>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</si>
  <si>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</si>
  <si>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</si>
  <si>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</si>
  <si>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</si>
  <si>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</si>
  <si>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</si>
  <si>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</si>
  <si>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</si>
  <si>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</si>
  <si>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</si>
  <si>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</si>
  <si>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</si>
  <si>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</si>
  <si>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</si>
  <si>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</si>
  <si>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</si>
  <si>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</si>
  <si>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</si>
  <si>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</si>
  <si>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</si>
  <si>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</si>
  <si>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</si>
  <si>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</si>
  <si>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</si>
  <si>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</si>
  <si>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</si>
  <si>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</si>
  <si>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</si>
  <si>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</si>
  <si>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</si>
  <si>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</si>
  <si>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</si>
  <si>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</si>
  <si>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</si>
  <si>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</si>
  <si>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</si>
  <si>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</si>
  <si>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</si>
  <si>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</si>
  <si>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</si>
  <si>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</si>
  <si>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</si>
  <si>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</si>
  <si>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</si>
  <si>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</si>
  <si>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</si>
  <si>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</si>
  <si>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</si>
  <si>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</si>
  <si>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</si>
  <si>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</si>
  <si>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</si>
  <si>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</si>
  <si>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</si>
  <si>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</si>
  <si>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</si>
  <si>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</si>
  <si>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</si>
  <si>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</si>
  <si>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</si>
  <si>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</si>
  <si>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</si>
  <si>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</si>
  <si>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</si>
  <si>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</si>
  <si>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</si>
  <si>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</si>
  <si>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</si>
  <si>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</si>
  <si>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</si>
  <si>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</si>
  <si>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</si>
  <si>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</si>
  <si>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</si>
  <si>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</si>
  <si>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</si>
  <si>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</si>
  <si>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</si>
  <si>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</si>
  <si>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</si>
  <si>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</si>
  <si>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</si>
  <si>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</si>
  <si>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</si>
  <si>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</si>
  <si>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</si>
  <si>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</si>
  <si>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</si>
  <si>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</si>
  <si>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</si>
  <si>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</si>
  <si>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</si>
  <si>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</si>
  <si>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</si>
  <si>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</si>
  <si>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</si>
  <si>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</si>
  <si>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</si>
  <si>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</si>
  <si>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</si>
  <si>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</si>
  <si>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</si>
  <si>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</si>
  <si>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</si>
  <si>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</si>
  <si>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</si>
  <si>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</si>
  <si>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</si>
  <si>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</si>
  <si>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</si>
  <si>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</si>
  <si>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</si>
  <si>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</si>
  <si>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</si>
  <si>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</si>
  <si>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</si>
  <si>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</si>
  <si>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</si>
  <si>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</si>
  <si>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</si>
  <si>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</si>
  <si>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</si>
  <si>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</si>
  <si>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</si>
  <si>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</si>
  <si>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</si>
  <si>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</si>
  <si>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</si>
  <si>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</si>
  <si>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</si>
  <si>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</si>
  <si>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</si>
  <si>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</si>
  <si>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</si>
  <si>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</si>
  <si>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</si>
  <si>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</si>
  <si>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</si>
  <si>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</si>
  <si>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</si>
  <si>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</si>
  <si>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</si>
  <si>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</si>
  <si>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</si>
  <si>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</si>
  <si>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</si>
  <si>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</si>
  <si>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</si>
  <si>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</si>
  <si>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</si>
  <si>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</si>
  <si>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</si>
  <si>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</si>
  <si>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</si>
  <si>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</si>
  <si>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</si>
  <si>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</si>
  <si>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</si>
  <si>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</si>
  <si>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</si>
  <si>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</si>
  <si>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</si>
  <si>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</si>
  <si>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</si>
  <si>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</si>
  <si>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</si>
  <si>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</si>
  <si>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</si>
  <si>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</si>
  <si>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</si>
  <si>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</si>
  <si>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</si>
  <si>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</si>
  <si>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</si>
  <si>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</si>
  <si>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</si>
  <si>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</si>
  <si>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</si>
  <si>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</si>
  <si>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</si>
  <si>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</si>
  <si>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</si>
  <si>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</si>
  <si>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</si>
  <si>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</si>
  <si>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</si>
  <si>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</si>
  <si>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</si>
  <si>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</si>
  <si>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</si>
  <si>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</si>
  <si>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</si>
  <si>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</si>
  <si>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</si>
  <si>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</si>
  <si>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</si>
  <si>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</si>
  <si>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</si>
  <si>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</si>
  <si>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</si>
  <si>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</si>
  <si>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</si>
  <si>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</si>
  <si>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</si>
  <si>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</si>
  <si>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</si>
  <si>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</si>
  <si>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</si>
  <si>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</si>
  <si>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</si>
  <si>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</si>
  <si>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</si>
  <si>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</si>
  <si>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</si>
  <si>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</si>
  <si>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</si>
  <si>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</si>
  <si>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</si>
  <si>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</si>
  <si>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</si>
  <si>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</si>
  <si>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</si>
  <si>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</si>
  <si>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</si>
  <si>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</si>
  <si>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</si>
  <si>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</si>
  <si>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</si>
  <si>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</si>
  <si>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</si>
  <si>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</si>
  <si>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</si>
  <si>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</si>
  <si>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</si>
  <si>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</si>
  <si>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</si>
  <si>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</si>
  <si>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</si>
  <si>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</si>
  <si>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</si>
  <si>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</si>
  <si>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</si>
  <si>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</si>
  <si>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</si>
  <si>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</si>
  <si>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</si>
  <si>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</si>
  <si>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</si>
  <si>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</si>
  <si>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</si>
  <si>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</si>
  <si>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</si>
  <si>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</si>
  <si>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</si>
  <si>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</si>
  <si>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</si>
  <si>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</si>
  <si>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</si>
  <si>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</si>
  <si>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</si>
  <si>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</si>
  <si>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</si>
  <si>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</si>
  <si>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</si>
  <si>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</si>
  <si>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</si>
  <si>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</si>
  <si>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</si>
  <si>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</si>
  <si>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</si>
  <si>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</si>
  <si>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</si>
  <si>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</si>
  <si>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</si>
  <si>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</si>
  <si>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</si>
  <si>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</si>
  <si>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</si>
  <si>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</si>
  <si>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</si>
  <si>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</si>
  <si>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</si>
  <si>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</si>
  <si>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</si>
  <si>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</si>
  <si>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</si>
  <si>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</si>
  <si>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</si>
  <si>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</si>
  <si>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</si>
  <si>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</si>
  <si>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</si>
  <si>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</si>
  <si>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</si>
  <si>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</si>
  <si>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</si>
  <si>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</si>
  <si>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</si>
  <si>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</si>
  <si>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</si>
  <si>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</si>
  <si>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</si>
  <si>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</si>
  <si>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</si>
  <si>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</si>
  <si>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</si>
  <si>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</si>
  <si>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</si>
  <si>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</si>
  <si>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</si>
  <si>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</si>
  <si>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</si>
  <si>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</si>
  <si>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</si>
  <si>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</si>
  <si>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</si>
  <si>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</si>
  <si>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</si>
  <si>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</si>
  <si>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</si>
  <si>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</si>
  <si>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</si>
  <si>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</si>
  <si>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</si>
  <si>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</si>
  <si>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</si>
  <si>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</si>
  <si>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</si>
  <si>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</si>
  <si>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</si>
  <si>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</si>
  <si>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</si>
  <si>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</si>
  <si>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</si>
  <si>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</si>
  <si>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</si>
  <si>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</si>
  <si>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</si>
  <si>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</si>
  <si>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</si>
  <si>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</si>
  <si>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</si>
  <si>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</si>
  <si>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</si>
  <si>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</si>
  <si>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</si>
  <si>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</si>
  <si>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</si>
  <si>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</si>
  <si>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</si>
  <si>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</si>
  <si>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</si>
  <si>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</si>
  <si>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</si>
  <si>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</si>
  <si>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</si>
  <si>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</si>
  <si>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</si>
  <si>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</si>
  <si>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</si>
  <si>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</si>
  <si>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</si>
  <si>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</si>
  <si>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</si>
  <si>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</si>
  <si>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</si>
  <si>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</si>
  <si>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</si>
  <si>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</si>
  <si>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</si>
  <si>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</si>
  <si>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</si>
  <si>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</si>
  <si>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</si>
  <si>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</si>
  <si>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</si>
  <si>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</si>
  <si>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</si>
  <si>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</si>
  <si>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</si>
  <si>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</si>
  <si>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</si>
  <si>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</si>
  <si>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</si>
  <si>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</si>
  <si>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</si>
  <si>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</si>
  <si>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</si>
  <si>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</si>
  <si>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</si>
  <si>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</si>
  <si>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</si>
  <si>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</si>
  <si>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</si>
  <si>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</si>
  <si>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</si>
  <si>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</si>
  <si>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</si>
  <si>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</si>
  <si>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</si>
  <si>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</si>
  <si>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</si>
  <si>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</si>
  <si>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</si>
  <si>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</si>
  <si>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</si>
  <si>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</si>
  <si>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</si>
  <si>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</si>
  <si>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</si>
  <si>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</si>
  <si>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</si>
  <si>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</si>
  <si>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</si>
  <si>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</si>
  <si>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</si>
  <si>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</si>
  <si>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</si>
  <si>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</si>
  <si>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</si>
  <si>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</si>
  <si>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</si>
  <si>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</si>
  <si>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</si>
  <si>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</si>
  <si>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</si>
  <si>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</si>
  <si>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</si>
  <si>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</si>
  <si>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</si>
  <si>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</si>
  <si>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</si>
  <si>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</si>
  <si>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</si>
  <si>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</si>
  <si>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</si>
  <si>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</si>
  <si>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</si>
  <si>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</si>
  <si>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</si>
  <si>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</si>
  <si>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</si>
  <si>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</si>
  <si>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</si>
  <si>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</si>
  <si>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</si>
  <si>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</si>
  <si>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</si>
  <si>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</si>
  <si>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</si>
  <si>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</si>
  <si>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</si>
  <si>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</si>
  <si>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</si>
  <si>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</si>
  <si>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</si>
  <si>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</si>
  <si>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</si>
  <si>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</si>
  <si>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</si>
  <si>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</si>
  <si>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</si>
  <si>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</si>
  <si>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</si>
  <si>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</si>
  <si>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</si>
  <si>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</si>
  <si>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</si>
  <si>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</si>
  <si>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</si>
  <si>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</si>
  <si>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</si>
  <si>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</si>
  <si>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</si>
  <si>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</si>
  <si>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</si>
  <si>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</si>
  <si>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</si>
  <si>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</si>
  <si>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</si>
  <si>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</si>
  <si>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</si>
  <si>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</si>
  <si>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</si>
  <si>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</si>
  <si>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</si>
  <si>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</si>
  <si>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</si>
  <si>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</si>
  <si>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</si>
  <si>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</si>
  <si>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</si>
  <si>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</si>
  <si>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</si>
  <si>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</si>
  <si>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</si>
  <si>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</si>
  <si>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</si>
  <si>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</si>
  <si>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</si>
  <si>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</si>
  <si>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</si>
  <si>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</si>
  <si>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</si>
  <si>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</si>
  <si>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</si>
  <si>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</si>
  <si>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</si>
  <si>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</si>
  <si>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</si>
  <si>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</si>
  <si>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</si>
  <si>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</si>
  <si>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</si>
  <si>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</si>
  <si>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</si>
  <si>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</si>
  <si>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</si>
  <si>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</si>
  <si>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</si>
  <si>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</si>
  <si>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</si>
  <si>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</si>
  <si>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</si>
  <si>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</si>
  <si>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</si>
  <si>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</si>
  <si>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</si>
  <si>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</si>
  <si>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</si>
  <si>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</si>
  <si>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</si>
  <si>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</si>
  <si>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</si>
  <si>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</si>
  <si>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</si>
  <si>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</si>
  <si>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</si>
  <si>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</si>
  <si>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</si>
  <si>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</si>
  <si>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</si>
  <si>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</si>
  <si>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</si>
  <si>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</si>
  <si>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</si>
  <si>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</si>
  <si>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</si>
  <si>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</si>
  <si>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</si>
  <si>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</si>
  <si>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</si>
  <si>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</si>
  <si>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</si>
  <si>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</si>
  <si>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</si>
  <si>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</si>
  <si>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</si>
  <si>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</si>
  <si>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</si>
  <si>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</si>
  <si>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</si>
  <si>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</si>
  <si>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</si>
  <si>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</si>
  <si>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</si>
  <si>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</si>
  <si>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</si>
  <si>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</si>
  <si>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</si>
  <si>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</si>
  <si>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</si>
  <si>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</si>
  <si>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</si>
  <si>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</si>
  <si>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</si>
  <si>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</si>
  <si>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</si>
  <si>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</si>
  <si>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</si>
  <si>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</si>
  <si>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</si>
  <si>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</si>
  <si>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</si>
  <si>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</si>
  <si>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</si>
  <si>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</si>
  <si>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</si>
  <si>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</si>
  <si>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</si>
  <si>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</si>
  <si>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</si>
  <si>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</si>
  <si>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</si>
  <si>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</si>
  <si>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</si>
  <si>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</si>
  <si>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</si>
  <si>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</si>
  <si>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</si>
  <si>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</si>
  <si>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</si>
  <si>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</si>
  <si>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</si>
  <si>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</si>
  <si>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</si>
  <si>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</si>
  <si>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</si>
  <si>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</si>
  <si>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</si>
  <si>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</si>
  <si>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</si>
  <si>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</si>
  <si>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</si>
  <si>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</si>
  <si>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</si>
  <si>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</si>
  <si>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</si>
  <si>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</si>
  <si>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</si>
  <si>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</si>
  <si>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</si>
  <si>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</si>
  <si>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</si>
  <si>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</si>
  <si>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</si>
  <si>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</si>
  <si>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</si>
  <si>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</si>
  <si>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</si>
  <si>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</si>
  <si>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</si>
  <si>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</si>
  <si>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</si>
  <si>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</si>
  <si>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</si>
  <si>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</si>
  <si>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</si>
  <si>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</si>
  <si>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</si>
  <si>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</si>
  <si>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</si>
  <si>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</si>
  <si>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</si>
  <si>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</si>
  <si>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</si>
  <si>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</si>
  <si>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</si>
  <si>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</si>
  <si>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</si>
  <si>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</si>
  <si>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</si>
  <si>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</si>
  <si>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</si>
  <si>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</si>
  <si>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</si>
  <si>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</si>
  <si>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</si>
  <si>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</si>
  <si>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</si>
  <si>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</si>
  <si>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</si>
  <si>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</si>
  <si>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</si>
  <si>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</si>
  <si>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</si>
  <si>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</si>
  <si>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</si>
  <si>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</si>
  <si>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</si>
  <si>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</si>
  <si>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</si>
  <si>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</si>
  <si>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</si>
  <si>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</si>
  <si>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</si>
  <si>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</si>
  <si>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</si>
  <si>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</si>
  <si>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</si>
  <si>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</si>
  <si>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</si>
  <si>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</si>
  <si>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</si>
  <si>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</si>
  <si>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</si>
  <si>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</si>
  <si>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</si>
  <si>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</si>
  <si>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</si>
  <si>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</si>
  <si>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</si>
  <si>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</si>
  <si>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</si>
  <si>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</si>
  <si>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</si>
  <si>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</si>
  <si>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</si>
  <si>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</si>
  <si>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</si>
  <si>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</si>
  <si>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</si>
  <si>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</si>
  <si>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</si>
  <si>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</si>
  <si>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</si>
  <si>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</si>
  <si>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</si>
  <si>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</si>
  <si>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</si>
  <si>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</si>
  <si>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</si>
  <si>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</si>
  <si>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</si>
  <si>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</si>
  <si>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</si>
  <si>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</si>
  <si>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</si>
  <si>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</si>
  <si>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</si>
  <si>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</si>
  <si>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</si>
  <si>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</si>
  <si>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</si>
  <si>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</si>
  <si>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</si>
  <si>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</si>
  <si>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</si>
  <si>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</si>
  <si>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</si>
  <si>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</si>
  <si>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</si>
  <si>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</si>
  <si>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</si>
  <si>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</si>
  <si>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</si>
  <si>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</si>
  <si>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</si>
  <si>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</si>
  <si>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</si>
  <si>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</si>
  <si>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</si>
  <si>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</si>
  <si>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</si>
  <si>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</si>
  <si>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</si>
  <si>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</si>
  <si>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</si>
  <si>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</si>
  <si>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</si>
  <si>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</si>
  <si>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</si>
  <si>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</si>
  <si>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</si>
  <si>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</si>
  <si>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</si>
  <si>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</si>
  <si>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</si>
  <si>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</si>
  <si>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</si>
  <si>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</si>
  <si>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</si>
  <si>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</si>
  <si>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</si>
  <si>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</si>
  <si>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</si>
  <si>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</si>
  <si>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</si>
  <si>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</si>
  <si>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</si>
  <si>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</si>
  <si>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</si>
  <si>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</si>
  <si>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</si>
  <si>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</si>
  <si>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</si>
  <si>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</si>
  <si>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</si>
  <si>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</si>
  <si>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</si>
  <si>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</si>
  <si>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</si>
  <si>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</si>
  <si>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</si>
  <si>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</si>
  <si>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</si>
  <si>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</si>
  <si>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</si>
  <si>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</si>
  <si>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</si>
  <si>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</si>
  <si>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</si>
  <si>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</si>
  <si>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</si>
  <si>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</si>
  <si>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</si>
  <si>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</si>
  <si>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</si>
  <si>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</si>
  <si>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</si>
  <si>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</si>
  <si>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</si>
  <si>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</si>
  <si>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</si>
  <si>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</si>
  <si>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</si>
  <si>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</si>
  <si>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</si>
  <si>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</si>
  <si>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</si>
  <si>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</si>
  <si>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</si>
  <si>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</si>
  <si>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</si>
  <si>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</si>
  <si>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</si>
  <si>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</si>
  <si>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</si>
  <si>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</si>
  <si>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</si>
  <si>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</si>
  <si>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</si>
  <si>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</si>
  <si>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</si>
  <si>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</si>
  <si>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</si>
  <si>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</si>
  <si>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</si>
  <si>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</si>
  <si>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</si>
  <si>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</si>
  <si>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</si>
  <si>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</si>
  <si>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</si>
  <si>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</si>
  <si>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</si>
  <si>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</si>
  <si>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</si>
  <si>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</si>
  <si>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</si>
  <si>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</si>
  <si>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</si>
  <si>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</si>
  <si>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</si>
  <si>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</si>
  <si>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</si>
  <si>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</si>
  <si>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</si>
  <si>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</si>
  <si>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</si>
  <si>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</si>
  <si>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</si>
  <si>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</si>
  <si>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</si>
  <si>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</si>
  <si>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</si>
  <si>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</si>
  <si>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</si>
  <si>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</si>
  <si>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</si>
  <si>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</si>
  <si>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</si>
  <si>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</si>
  <si>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</si>
  <si>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</si>
  <si>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</si>
  <si>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</si>
  <si>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</si>
  <si>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</si>
  <si>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</si>
  <si>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</si>
  <si>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</si>
  <si>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</si>
  <si>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</si>
  <si>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</si>
  <si>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</si>
  <si>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</si>
  <si>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</si>
  <si>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</si>
  <si>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</si>
  <si>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</si>
  <si>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</si>
  <si>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</si>
  <si>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</si>
  <si>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</si>
  <si>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</si>
  <si>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</si>
  <si>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</si>
  <si>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</si>
  <si>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</si>
  <si>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</si>
  <si>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</si>
  <si>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</si>
  <si>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</si>
  <si>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</si>
  <si>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</si>
  <si>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</si>
  <si>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</si>
  <si>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</si>
  <si>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</si>
  <si>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</si>
  <si>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</si>
  <si>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</si>
  <si>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</si>
  <si>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</si>
  <si>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</si>
  <si>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</si>
  <si>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</si>
  <si>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</si>
  <si>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</si>
  <si>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</si>
  <si>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</si>
  <si>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</si>
  <si>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</si>
  <si>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</si>
  <si>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</si>
  <si>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</si>
  <si>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</si>
  <si>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</si>
  <si>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</si>
  <si>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</si>
  <si>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</si>
  <si>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</si>
  <si>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</si>
  <si>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</si>
  <si>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</si>
  <si>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</si>
  <si>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</si>
  <si>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</si>
  <si>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</si>
  <si>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</si>
  <si>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</si>
  <si>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</si>
  <si>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</si>
  <si>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</si>
  <si>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</si>
  <si>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</si>
  <si>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</si>
  <si>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</si>
  <si>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</si>
  <si>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</si>
  <si>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</si>
  <si>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</si>
  <si>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</si>
  <si>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</si>
  <si>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</si>
  <si>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</si>
  <si>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</si>
  <si>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</si>
  <si>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</si>
  <si>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</si>
  <si>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</si>
  <si>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</si>
  <si>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</si>
  <si>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</si>
  <si>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</si>
  <si>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</si>
  <si>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</si>
  <si>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</si>
  <si>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</si>
  <si>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</si>
  <si>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</si>
  <si>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</si>
  <si>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</si>
  <si>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</si>
  <si>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</si>
  <si>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</si>
  <si>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</si>
  <si>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</si>
  <si>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</si>
  <si>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</si>
  <si>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</si>
  <si>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</si>
  <si>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</si>
  <si>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</si>
  <si>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</si>
  <si>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</si>
  <si>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</si>
  <si>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</si>
  <si>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</si>
  <si>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</si>
  <si>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</si>
  <si>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</si>
  <si>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</si>
  <si>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</si>
  <si>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</si>
  <si>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</si>
  <si>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</si>
  <si>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</si>
  <si>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</si>
  <si>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</si>
  <si>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</si>
  <si>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</si>
  <si>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</si>
  <si>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</si>
  <si>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</si>
  <si>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</si>
  <si>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</si>
  <si>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</si>
  <si>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</si>
  <si>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</si>
  <si>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</si>
  <si>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</si>
  <si>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</si>
  <si>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</si>
  <si>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</si>
  <si>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</si>
  <si>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</si>
  <si>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</si>
  <si>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</si>
  <si>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</si>
  <si>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</si>
  <si>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</si>
  <si>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</si>
  <si>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</si>
  <si>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</si>
  <si>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</si>
  <si>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</si>
  <si>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</si>
  <si>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</si>
  <si>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</si>
  <si>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</si>
  <si>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</si>
  <si>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</si>
  <si>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</si>
  <si>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</si>
  <si>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</si>
  <si>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</si>
  <si>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</si>
  <si>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</si>
  <si>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</si>
  <si>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</si>
  <si>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</si>
  <si>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</si>
  <si>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</si>
  <si>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</si>
  <si>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</si>
  <si>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</si>
  <si>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</si>
  <si>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</si>
  <si>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</si>
  <si>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</si>
  <si>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</si>
  <si>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</si>
  <si>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</si>
  <si>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</si>
  <si>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</si>
  <si>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</si>
  <si>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</si>
  <si>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</si>
  <si>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</si>
  <si>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</si>
  <si>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</si>
  <si>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</si>
  <si>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</si>
  <si>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</si>
  <si>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</si>
  <si>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</si>
  <si>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</si>
  <si>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</si>
  <si>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</si>
  <si>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</si>
  <si>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</si>
  <si>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</si>
  <si>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</si>
  <si>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</si>
  <si>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</si>
  <si>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</si>
  <si>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</si>
  <si>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</si>
  <si>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</si>
  <si>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</si>
  <si>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</si>
  <si>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</si>
  <si>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</si>
  <si>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</si>
  <si>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</si>
  <si>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</si>
  <si>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</si>
  <si>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</si>
  <si>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</si>
  <si>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</si>
  <si>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</si>
  <si>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</si>
  <si>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</si>
  <si>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</si>
  <si>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</si>
  <si>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</si>
  <si>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</si>
  <si>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</si>
  <si>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</si>
  <si>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</si>
  <si>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</si>
  <si>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</si>
  <si>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</si>
  <si>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</si>
  <si>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</si>
  <si>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</si>
  <si>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</si>
  <si>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</si>
  <si>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</si>
  <si>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</si>
  <si>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</si>
  <si>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</si>
  <si>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</si>
  <si>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</si>
  <si>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</si>
  <si>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</si>
  <si>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</si>
  <si>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</si>
  <si>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</si>
  <si>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</si>
  <si>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</si>
  <si>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</si>
  <si>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</si>
  <si>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</si>
  <si>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</si>
  <si>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</si>
  <si>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</si>
  <si>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</si>
  <si>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</si>
  <si>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</si>
  <si>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</si>
  <si>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</si>
  <si>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</si>
  <si>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</si>
  <si>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</si>
  <si>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</si>
  <si>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</si>
  <si>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</si>
  <si>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</si>
  <si>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</si>
  <si>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</si>
  <si>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</si>
  <si>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</si>
  <si>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</si>
  <si>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</si>
  <si>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</si>
  <si>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</si>
  <si>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</si>
  <si>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</si>
  <si>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</si>
  <si>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</si>
  <si>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</si>
  <si>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</si>
  <si>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</si>
  <si>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</si>
  <si>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</si>
  <si>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</si>
  <si>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</si>
  <si>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</si>
  <si>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</si>
  <si>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</si>
  <si>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</si>
  <si>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</si>
  <si>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</si>
  <si>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</si>
  <si>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</si>
  <si>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</si>
  <si>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</si>
  <si>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</si>
  <si>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</si>
  <si>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</si>
  <si>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</si>
  <si>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</si>
  <si>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</si>
  <si>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</si>
  <si>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</si>
  <si>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</si>
  <si>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</si>
  <si>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</si>
  <si>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</si>
  <si>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</si>
  <si>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</si>
  <si>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</si>
  <si>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</si>
  <si>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</si>
  <si>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</si>
  <si>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</si>
  <si>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</si>
  <si>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</si>
  <si>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</si>
  <si>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</si>
  <si>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</si>
  <si>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</si>
  <si>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</si>
  <si>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</si>
  <si>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</si>
  <si>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</si>
  <si>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</si>
  <si>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</si>
  <si>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</si>
  <si>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</si>
  <si>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</si>
  <si>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</si>
  <si>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</si>
  <si>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</si>
  <si>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</si>
  <si>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</si>
  <si>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</si>
  <si>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</si>
  <si>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</si>
  <si>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</si>
  <si>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</si>
  <si>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</si>
  <si>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</si>
  <si>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</si>
  <si>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</si>
  <si>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</si>
  <si>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</si>
  <si>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</si>
  <si>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</si>
  <si>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</si>
  <si>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</si>
  <si>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</si>
  <si>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</si>
  <si>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</si>
  <si>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</si>
  <si>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</si>
  <si>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</si>
  <si>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</si>
  <si>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</si>
  <si>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</si>
  <si>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</si>
  <si>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</si>
  <si>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</si>
  <si>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</si>
  <si>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</si>
  <si>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</si>
  <si>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</si>
  <si>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</si>
  <si>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</si>
  <si>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</si>
  <si>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</si>
  <si>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</si>
  <si>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</si>
  <si>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</si>
  <si>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</si>
  <si>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</si>
  <si>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</si>
  <si>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</si>
  <si>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</si>
  <si>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</si>
  <si>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</si>
  <si>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</si>
  <si>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</si>
  <si>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</si>
  <si>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</si>
  <si>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</si>
  <si>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</si>
  <si>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</si>
  <si>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</si>
  <si>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</si>
  <si>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</si>
  <si>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</si>
  <si>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</si>
  <si>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</si>
  <si>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</si>
  <si>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</si>
  <si>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</si>
  <si>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</si>
  <si>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</si>
  <si>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</si>
  <si>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</si>
  <si>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</si>
  <si>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</si>
  <si>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</si>
  <si>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</si>
  <si>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</si>
  <si>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</si>
  <si>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</si>
  <si>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</si>
  <si>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</si>
  <si>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</si>
  <si>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</si>
  <si>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</si>
  <si>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</si>
  <si>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</si>
  <si>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</si>
  <si>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</si>
  <si>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</si>
  <si>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</si>
  <si>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</si>
  <si>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</si>
  <si>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</si>
  <si>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</si>
  <si>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</si>
  <si>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</si>
  <si>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</si>
  <si>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</si>
  <si>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</si>
  <si>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</si>
  <si>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</si>
  <si>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</si>
  <si>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</si>
  <si>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</si>
  <si>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</si>
  <si>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</si>
  <si>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</si>
  <si>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</si>
  <si>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</si>
  <si>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</si>
  <si>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</si>
  <si>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</si>
  <si>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</si>
  <si>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</si>
  <si>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</si>
  <si>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</si>
  <si>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</si>
  <si>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</si>
  <si>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</si>
  <si>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</si>
  <si>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</si>
  <si>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</si>
  <si>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</si>
  <si>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</si>
  <si>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</si>
  <si>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</si>
  <si>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</si>
  <si>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</si>
  <si>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</si>
  <si>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</si>
  <si>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</si>
  <si>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</si>
  <si>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</si>
  <si>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</si>
  <si>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</si>
  <si>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</si>
  <si>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</si>
  <si>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</si>
  <si>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</si>
  <si>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</si>
  <si>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</si>
  <si>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</si>
  <si>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</si>
  <si>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</si>
  <si>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</si>
  <si>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</si>
  <si>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</si>
  <si>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</si>
  <si>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</si>
  <si>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</si>
  <si>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</si>
  <si>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</si>
  <si>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</si>
  <si>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</si>
  <si>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</si>
  <si>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</si>
  <si>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</si>
  <si>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</si>
  <si>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</si>
  <si>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</si>
  <si>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</si>
  <si>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</si>
  <si>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</si>
  <si>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</si>
  <si>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</si>
  <si>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</si>
  <si>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</si>
  <si>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</si>
  <si>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</si>
  <si>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</si>
  <si>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</si>
  <si>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</si>
  <si>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</si>
  <si>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</si>
  <si>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</si>
  <si>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</si>
  <si>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</si>
  <si>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</si>
  <si>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</si>
  <si>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</si>
  <si>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</si>
  <si>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</si>
  <si>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</si>
  <si>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</si>
  <si>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</si>
  <si>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</si>
  <si>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</si>
  <si>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</si>
  <si>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</si>
  <si>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</si>
  <si>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</si>
  <si>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</si>
  <si>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</si>
  <si>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</si>
  <si>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</si>
  <si>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</si>
  <si>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</si>
  <si>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</si>
  <si>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</si>
  <si>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</si>
  <si>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</si>
  <si>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</si>
  <si>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</si>
  <si>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</si>
  <si>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</si>
  <si>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</si>
  <si>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</si>
  <si>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</si>
  <si>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</si>
  <si>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</si>
  <si>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</si>
  <si>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</si>
  <si>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</si>
  <si>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</si>
  <si>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</si>
  <si>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</si>
  <si>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</si>
  <si>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</si>
  <si>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</si>
  <si>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</si>
  <si>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</si>
  <si>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</si>
  <si>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</si>
  <si>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</si>
  <si>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</si>
  <si>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</si>
  <si>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</si>
  <si>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</si>
  <si>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</si>
  <si>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</si>
  <si>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</si>
  <si>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</si>
  <si>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</si>
  <si>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</si>
  <si>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</si>
  <si>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</si>
  <si>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</si>
  <si>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</si>
  <si>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</si>
  <si>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</si>
  <si>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</si>
  <si>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</si>
  <si>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</si>
  <si>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</si>
  <si>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</si>
  <si>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</si>
  <si>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</si>
  <si>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</si>
  <si>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</si>
  <si>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</si>
  <si>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</si>
  <si>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</si>
  <si>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</si>
  <si>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</si>
  <si>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</si>
  <si>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</si>
  <si>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</si>
  <si>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</si>
  <si>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</si>
  <si>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</si>
  <si>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</si>
  <si>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</si>
  <si>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</si>
  <si>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</si>
  <si>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</si>
  <si>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</si>
  <si>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</si>
  <si>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</si>
  <si>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</si>
  <si>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</si>
  <si>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</si>
  <si>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</si>
  <si>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</si>
  <si>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</si>
  <si>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</si>
  <si>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</si>
  <si>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</si>
  <si>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</si>
  <si>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</si>
  <si>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</si>
  <si>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</si>
  <si>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</si>
  <si>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</si>
  <si>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</si>
  <si>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</si>
  <si>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</si>
  <si>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</si>
  <si>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</si>
  <si>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</si>
  <si>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</si>
  <si>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</si>
  <si>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</si>
  <si>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</si>
  <si>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</si>
  <si>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</si>
  <si>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</si>
  <si>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</si>
  <si>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</si>
  <si>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</si>
  <si>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</si>
  <si>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</si>
  <si>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</si>
  <si>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</si>
  <si>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</si>
  <si>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</si>
  <si>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</si>
  <si>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</si>
  <si>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</si>
  <si>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</si>
  <si>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</si>
  <si>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</si>
  <si>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</si>
  <si>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</si>
  <si>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</si>
  <si>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</si>
  <si>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</si>
  <si>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</si>
  <si>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</si>
  <si>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</si>
  <si>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</si>
  <si>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</si>
  <si>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</si>
  <si>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</si>
  <si>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</si>
  <si>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</si>
  <si>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</si>
  <si>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</si>
  <si>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</si>
  <si>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</si>
  <si>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</si>
  <si>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</si>
  <si>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</si>
  <si>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</si>
  <si>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</si>
  <si>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</si>
  <si>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</si>
  <si>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</si>
  <si>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</si>
  <si>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</si>
  <si>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</si>
  <si>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</si>
  <si>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</si>
  <si>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</si>
  <si>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</si>
  <si>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</si>
  <si>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</si>
  <si>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</si>
  <si>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</si>
  <si>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</si>
  <si>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</si>
  <si>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</si>
  <si>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</si>
  <si>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</si>
  <si>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</si>
  <si>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</si>
  <si>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</si>
  <si>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</si>
  <si>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</si>
  <si>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</si>
  <si>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</si>
  <si>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</si>
  <si>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</si>
  <si>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</si>
  <si>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</si>
  <si>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</si>
  <si>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</si>
  <si>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</si>
  <si>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</si>
  <si>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</si>
  <si>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</si>
  <si>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</si>
  <si>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</si>
  <si>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</si>
  <si>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</si>
  <si>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</si>
  <si>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</si>
  <si>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</si>
  <si>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</si>
  <si>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</si>
  <si>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</si>
  <si>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</si>
  <si>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</si>
  <si>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</si>
  <si>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</si>
  <si>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</si>
  <si>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</si>
  <si>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</si>
  <si>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</si>
  <si>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</si>
  <si>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</si>
  <si>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</si>
  <si>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</si>
  <si>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</si>
  <si>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</si>
  <si>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</si>
  <si>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</si>
  <si>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</si>
  <si>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</si>
  <si>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</si>
  <si>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</si>
  <si>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</si>
  <si>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</si>
  <si>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</si>
  <si>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</si>
  <si>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</si>
  <si>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</si>
  <si>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</si>
  <si>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</si>
  <si>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</si>
  <si>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</si>
  <si>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</si>
  <si>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</si>
  <si>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</si>
  <si>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</si>
  <si>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</si>
  <si>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</si>
  <si>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</si>
  <si>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</si>
  <si>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</si>
  <si>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</si>
  <si>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</si>
  <si>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</si>
  <si>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</si>
  <si>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</si>
  <si>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</si>
  <si>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</si>
  <si>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</si>
  <si>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</si>
  <si>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</si>
  <si>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</si>
  <si>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</si>
  <si>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</si>
  <si>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</si>
  <si>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</si>
  <si>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</si>
  <si>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</si>
  <si>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</si>
  <si>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</si>
  <si>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</si>
  <si>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</si>
  <si>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</si>
  <si>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</si>
  <si>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</si>
  <si>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</si>
  <si>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</si>
  <si>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</si>
  <si>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</si>
  <si>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</si>
  <si>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</si>
  <si>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</si>
  <si>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</si>
  <si>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</si>
  <si>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</si>
  <si>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</si>
  <si>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</si>
  <si>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</si>
  <si>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</si>
  <si>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</si>
  <si>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</si>
  <si>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</si>
  <si>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</si>
  <si>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</si>
  <si>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</si>
  <si>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</si>
  <si>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</si>
  <si>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</si>
  <si>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</si>
  <si>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</si>
  <si>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</si>
  <si>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</si>
  <si>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</si>
  <si>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</si>
  <si>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</si>
  <si>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</si>
  <si>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</si>
  <si>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</si>
  <si>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</si>
  <si>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</si>
  <si>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</si>
  <si>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</si>
  <si>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</si>
  <si>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</si>
  <si>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</si>
  <si>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</si>
  <si>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</si>
  <si>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</si>
  <si>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</si>
  <si>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</si>
  <si>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</si>
  <si>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</si>
  <si>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</si>
  <si>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</si>
  <si>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</si>
  <si>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</si>
  <si>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</si>
  <si>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</si>
  <si>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</si>
  <si>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</si>
  <si>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</si>
  <si>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</si>
  <si>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</si>
  <si>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</si>
  <si>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</si>
  <si>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</si>
  <si>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</si>
  <si>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</si>
  <si>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</si>
  <si>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</si>
  <si>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</si>
  <si>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</si>
  <si>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</si>
  <si>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</si>
  <si>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</si>
  <si>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</si>
  <si>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</si>
  <si>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</si>
  <si>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</si>
  <si>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</si>
  <si>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</si>
  <si>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</si>
  <si>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</si>
  <si>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</si>
  <si>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</si>
  <si>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</si>
  <si>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</si>
  <si>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</si>
  <si>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</si>
  <si>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</si>
  <si>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</si>
  <si>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</si>
  <si>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</si>
  <si>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</si>
  <si>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</si>
  <si>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</si>
  <si>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</si>
  <si>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</si>
  <si>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</si>
  <si>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</si>
  <si>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</si>
  <si>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</si>
  <si>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</si>
  <si>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</si>
  <si>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</si>
  <si>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</si>
  <si>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</si>
  <si>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</si>
  <si>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</si>
  <si>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</si>
  <si>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</si>
  <si>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</si>
  <si>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</si>
  <si>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</si>
  <si>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</si>
  <si>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</si>
  <si>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</si>
  <si>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</si>
  <si>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</si>
  <si>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</si>
  <si>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</si>
  <si>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</si>
  <si>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</si>
  <si>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</si>
  <si>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</si>
  <si>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</si>
  <si>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</si>
  <si>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</si>
  <si>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</si>
  <si>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</si>
  <si>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</si>
  <si>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</si>
  <si>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</si>
  <si>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</si>
  <si>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</si>
  <si>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</si>
  <si>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</si>
  <si>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</si>
  <si>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</si>
  <si>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</si>
  <si>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</si>
  <si>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</si>
  <si>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</si>
  <si>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</si>
  <si>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</si>
  <si>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</si>
  <si>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</si>
  <si>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</si>
  <si>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</si>
  <si>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</si>
  <si>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</si>
  <si>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</si>
  <si>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</si>
  <si>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</si>
  <si>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</si>
  <si>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</si>
  <si>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</si>
  <si>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</si>
  <si>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</si>
  <si>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</si>
  <si>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</si>
  <si>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</si>
  <si>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</si>
  <si>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</si>
  <si>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</si>
  <si>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</si>
  <si>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</si>
  <si>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</si>
  <si>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</si>
  <si>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</si>
  <si>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</si>
  <si>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</si>
  <si>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</si>
  <si>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</si>
  <si>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</si>
  <si>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</si>
  <si>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</si>
  <si>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</si>
  <si>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</si>
  <si>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</si>
  <si>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</si>
  <si>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</si>
  <si>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</si>
  <si>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</si>
  <si>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</si>
  <si>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</si>
  <si>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</si>
  <si>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</si>
  <si>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</si>
  <si>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</si>
  <si>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</si>
  <si>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</si>
  <si>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</si>
  <si>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</si>
  <si>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</si>
  <si>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</si>
  <si>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</si>
  <si>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</si>
  <si>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</si>
  <si>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</si>
  <si>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</si>
  <si>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</si>
  <si>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</si>
  <si>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</si>
  <si>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</si>
  <si>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</si>
  <si>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</si>
  <si>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</si>
  <si>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</si>
  <si>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</si>
  <si>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</si>
  <si>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</si>
  <si>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</si>
  <si>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</si>
  <si>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</si>
  <si>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</si>
  <si>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</si>
  <si>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</si>
  <si>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</si>
  <si>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</si>
  <si>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</si>
  <si>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</si>
  <si>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</si>
  <si>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</si>
  <si>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</si>
  <si>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</si>
  <si>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</si>
  <si>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</si>
  <si>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</si>
  <si>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</si>
  <si>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</si>
  <si>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</si>
  <si>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</si>
  <si>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</si>
  <si>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</si>
  <si>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</si>
  <si>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</si>
  <si>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</si>
  <si>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</si>
  <si>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</si>
  <si>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</si>
  <si>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</si>
  <si>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</si>
  <si>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</si>
  <si>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</si>
  <si>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</si>
  <si>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</si>
  <si>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</si>
  <si>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</si>
  <si>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</si>
  <si>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</si>
  <si>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</si>
  <si>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</si>
  <si>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</si>
  <si>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</si>
  <si>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</si>
  <si>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</si>
  <si>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</si>
  <si>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</si>
  <si>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</si>
  <si>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</si>
  <si>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</si>
  <si>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</si>
  <si>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</si>
  <si>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</si>
  <si>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</si>
  <si>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</si>
  <si>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</si>
  <si>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</si>
  <si>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</si>
  <si>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</si>
  <si>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</si>
  <si>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</si>
  <si>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</si>
  <si>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</si>
  <si>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</si>
  <si>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</si>
  <si>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</si>
  <si>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</si>
  <si>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</si>
  <si>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</si>
  <si>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</si>
  <si>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</si>
  <si>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</si>
  <si>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</si>
  <si>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</si>
  <si>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</si>
  <si>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</si>
  <si>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</si>
  <si>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</si>
  <si>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</si>
  <si>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</si>
  <si>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</si>
  <si>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</si>
  <si>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</si>
  <si>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</si>
  <si>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</si>
  <si>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</si>
  <si>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</si>
  <si>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</si>
  <si>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</si>
  <si>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</si>
  <si>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</si>
  <si>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</si>
  <si>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</si>
  <si>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</si>
  <si>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</si>
  <si>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</si>
  <si>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</si>
  <si>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</si>
  <si>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</si>
  <si>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</si>
  <si>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</si>
  <si>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</si>
  <si>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</si>
  <si>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</si>
  <si>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</si>
  <si>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</si>
  <si>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</si>
  <si>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</si>
  <si>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</si>
  <si>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</si>
  <si>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</si>
  <si>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</si>
  <si>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</si>
  <si>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</si>
  <si>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</si>
  <si>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</si>
  <si>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</si>
  <si>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</si>
  <si>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</si>
  <si>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</si>
  <si>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</si>
  <si>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</si>
  <si>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</si>
  <si>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</si>
  <si>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</si>
  <si>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</si>
  <si>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</si>
  <si>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</si>
  <si>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</si>
  <si>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</si>
  <si>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</si>
  <si>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</si>
  <si>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</si>
  <si>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</si>
  <si>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</si>
  <si>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</si>
  <si>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</si>
  <si>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</si>
  <si>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</si>
  <si>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</si>
  <si>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</si>
  <si>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</si>
  <si>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</si>
  <si>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</si>
  <si>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</si>
  <si>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</si>
  <si>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</si>
  <si>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</si>
  <si>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</si>
  <si>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</si>
  <si>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</si>
  <si>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</si>
  <si>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</si>
  <si>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</si>
  <si>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</si>
  <si>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</si>
  <si>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</si>
  <si>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</si>
  <si>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</si>
  <si>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</si>
  <si>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</si>
  <si>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</si>
  <si>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</si>
  <si>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</si>
  <si>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</si>
  <si>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</si>
  <si>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</si>
  <si>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</si>
  <si>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</si>
  <si>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</si>
  <si>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</si>
  <si>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</si>
  <si>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</si>
  <si>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</si>
  <si>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</si>
  <si>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</si>
  <si>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</si>
  <si>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</si>
  <si>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</si>
  <si>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</si>
  <si>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</si>
  <si>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</si>
  <si>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</si>
  <si>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</si>
  <si>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</si>
  <si>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</si>
  <si>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</si>
  <si>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</si>
  <si>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</si>
  <si>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</si>
  <si>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</si>
  <si>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</si>
  <si>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</si>
  <si>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</si>
  <si>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</si>
  <si>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</si>
  <si>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</si>
  <si>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</si>
  <si>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</si>
  <si>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</si>
  <si>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</si>
  <si>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</si>
  <si>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</si>
  <si>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</si>
  <si>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</si>
  <si>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</si>
  <si>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</si>
  <si>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</si>
  <si>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</si>
  <si>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</si>
  <si>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</si>
  <si>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</si>
  <si>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</si>
  <si>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</si>
  <si>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</si>
  <si>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</si>
  <si>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</si>
  <si>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</si>
  <si>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</si>
  <si>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</si>
  <si>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</si>
  <si>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</si>
  <si>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</si>
  <si>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</si>
  <si>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</si>
  <si>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</si>
  <si>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</si>
  <si>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</si>
  <si>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</si>
  <si>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</si>
  <si>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</si>
  <si>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</si>
  <si>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</si>
  <si>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</si>
  <si>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</si>
  <si>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</si>
  <si>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</si>
  <si>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</si>
  <si>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</si>
  <si>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</si>
  <si>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</si>
  <si>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</si>
  <si>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</si>
  <si>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</si>
  <si>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</si>
  <si>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</si>
  <si>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</si>
  <si>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</si>
  <si>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</si>
  <si>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</si>
  <si>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</si>
  <si>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</si>
  <si>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</si>
  <si>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</si>
  <si>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</si>
  <si>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</si>
  <si>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</si>
  <si>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</si>
  <si>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</si>
  <si>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</si>
  <si>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</si>
  <si>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</si>
  <si>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</si>
  <si>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</si>
  <si>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</si>
  <si>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</si>
  <si>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</si>
  <si>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</si>
  <si>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</si>
  <si>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</si>
  <si>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</si>
  <si>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</si>
  <si>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</si>
  <si>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</si>
  <si>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</si>
  <si>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</si>
  <si>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</si>
  <si>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</si>
  <si>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</si>
  <si>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</si>
  <si>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</si>
  <si>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</si>
  <si>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</si>
  <si>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</si>
  <si>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</si>
  <si>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</si>
  <si>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</si>
  <si>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</si>
  <si>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</si>
  <si>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</si>
  <si>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</si>
  <si>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</si>
  <si>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</si>
  <si>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</si>
  <si>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</si>
  <si>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</si>
  <si>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</si>
  <si>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</si>
  <si>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</si>
  <si>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</si>
  <si>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</si>
  <si>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</si>
  <si>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</si>
  <si>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</si>
  <si>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</si>
  <si>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</si>
  <si>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</si>
  <si>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</si>
  <si>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</si>
  <si>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</si>
  <si>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</si>
  <si>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</si>
  <si>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</si>
  <si>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</si>
  <si>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</si>
  <si>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</si>
  <si>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</si>
  <si>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</si>
  <si>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</si>
  <si>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</si>
  <si>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</si>
  <si>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</si>
  <si>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</si>
  <si>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</si>
  <si>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</si>
  <si>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</si>
  <si>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</si>
  <si>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</si>
  <si>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</si>
  <si>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</si>
  <si>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</si>
  <si>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</si>
  <si>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</si>
  <si>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</si>
  <si>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</si>
  <si>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</si>
  <si>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</si>
  <si>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</si>
  <si>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</si>
  <si>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</si>
  <si>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</si>
  <si>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</si>
  <si>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</si>
  <si>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</si>
  <si>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</si>
  <si>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</si>
  <si>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</si>
  <si>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</si>
  <si>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</si>
  <si>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</si>
  <si>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</si>
  <si>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</si>
  <si>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</si>
  <si>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</si>
  <si>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</si>
  <si>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</si>
  <si>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</si>
  <si>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</si>
  <si>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</si>
  <si>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</si>
  <si>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</si>
  <si>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</si>
  <si>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</si>
  <si>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</si>
  <si>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</si>
  <si>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</si>
  <si>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</si>
  <si>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</si>
  <si>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</si>
  <si>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</si>
  <si>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</si>
  <si>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</si>
  <si>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</si>
  <si>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</si>
  <si>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</si>
  <si>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</si>
  <si>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</si>
  <si>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</si>
  <si>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</si>
  <si>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</si>
  <si>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</si>
  <si>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</si>
  <si>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</si>
  <si>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</si>
  <si>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</si>
  <si>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</si>
  <si>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</si>
  <si>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</si>
  <si>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</si>
  <si>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</si>
  <si>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</si>
  <si>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</si>
  <si>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</si>
  <si>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</si>
  <si>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</si>
  <si>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</si>
  <si>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</si>
  <si>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</si>
  <si>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</si>
  <si>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</si>
  <si>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</si>
  <si>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</si>
  <si>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</si>
  <si>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</si>
  <si>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</si>
  <si>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</si>
  <si>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</si>
  <si>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</si>
  <si>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</si>
  <si>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</si>
  <si>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</si>
  <si>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</si>
  <si>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</si>
  <si>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</si>
  <si>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</si>
  <si>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</si>
  <si>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</si>
  <si>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</si>
  <si>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</si>
  <si>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</si>
  <si>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</si>
  <si>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</si>
  <si>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</si>
  <si>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</si>
  <si>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</si>
  <si>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</si>
  <si>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</si>
  <si>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</si>
  <si>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</si>
  <si>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</si>
  <si>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</si>
  <si>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</si>
  <si>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</si>
  <si>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</si>
  <si>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</si>
  <si>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</si>
  <si>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</si>
  <si>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</si>
  <si>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</si>
  <si>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</si>
  <si>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</si>
  <si>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</si>
  <si>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</si>
  <si>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</si>
  <si>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</si>
  <si>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</si>
  <si>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</si>
  <si>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</si>
  <si>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</si>
  <si>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</si>
  <si>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</si>
  <si>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</si>
  <si>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</si>
  <si>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</si>
  <si>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</si>
  <si>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</si>
  <si>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</si>
  <si>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</si>
  <si>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</si>
  <si>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</si>
  <si>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</si>
  <si>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</si>
  <si>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</si>
  <si>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</si>
  <si>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</si>
  <si>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</si>
  <si>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</si>
  <si>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</si>
  <si>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</si>
  <si>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</si>
  <si>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</si>
  <si>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</si>
  <si>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</si>
  <si>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</si>
  <si>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</si>
  <si>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</si>
  <si>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</si>
  <si>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</si>
  <si>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</si>
  <si>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</si>
  <si>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</si>
  <si>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</si>
  <si>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</si>
  <si>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</si>
  <si>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</si>
  <si>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</si>
  <si>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</si>
  <si>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</si>
  <si>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</si>
  <si>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</si>
  <si>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</si>
  <si>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</si>
  <si>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</si>
  <si>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</si>
  <si>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</si>
  <si>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</si>
  <si>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</si>
  <si>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</si>
  <si>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</si>
  <si>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</si>
  <si>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</si>
  <si>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</si>
  <si>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</si>
  <si>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</si>
  <si>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</si>
  <si>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</si>
  <si>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</si>
  <si>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</si>
  <si>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</si>
  <si>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</si>
  <si>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</si>
  <si>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</si>
  <si>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</si>
  <si>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</si>
  <si>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</si>
  <si>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</si>
  <si>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</si>
  <si>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</si>
  <si>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</si>
  <si>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</si>
  <si>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</si>
  <si>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</si>
  <si>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</si>
  <si>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</si>
  <si>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</si>
  <si>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</si>
  <si>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</si>
  <si>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</si>
  <si>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</si>
  <si>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</si>
  <si>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</si>
  <si>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</si>
  <si>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</si>
  <si>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</si>
  <si>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</si>
  <si>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</si>
  <si>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</si>
  <si>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</si>
  <si>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</si>
  <si>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</si>
  <si>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</si>
  <si>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</si>
  <si>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</si>
  <si>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</si>
  <si>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</si>
  <si>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</si>
  <si>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</si>
  <si>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</si>
  <si>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</si>
  <si>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</si>
  <si>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</si>
  <si>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</si>
  <si>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</si>
  <si>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</si>
  <si>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</si>
  <si>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</si>
  <si>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</si>
  <si>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</si>
  <si>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</si>
  <si>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</si>
  <si>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</si>
  <si>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</si>
  <si>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</si>
  <si>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</si>
  <si>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</si>
  <si>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</si>
  <si>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</si>
  <si>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</si>
  <si>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</si>
  <si>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</si>
  <si>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</si>
  <si>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</si>
  <si>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</si>
  <si>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</si>
  <si>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</si>
  <si>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</si>
  <si>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</si>
  <si>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</si>
  <si>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</si>
  <si>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</si>
  <si>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</si>
  <si>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</si>
  <si>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</si>
  <si>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</si>
  <si>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</si>
  <si>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</si>
  <si>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</si>
  <si>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</si>
  <si>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</si>
  <si>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</si>
  <si>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</si>
  <si>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</si>
  <si>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</si>
  <si>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</si>
  <si>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</si>
  <si>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</si>
  <si>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</si>
  <si>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</si>
  <si>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</si>
  <si>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</si>
  <si>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</si>
  <si>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</si>
  <si>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</si>
  <si>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</si>
  <si>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</si>
  <si>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</si>
  <si>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</si>
  <si>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</si>
  <si>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</si>
  <si>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</si>
  <si>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</si>
  <si>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</si>
  <si>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</si>
  <si>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</si>
  <si>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</si>
  <si>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</si>
  <si>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</si>
  <si>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</si>
  <si>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</si>
  <si>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</si>
  <si>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</si>
  <si>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</si>
  <si>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</si>
  <si>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</si>
  <si>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</si>
  <si>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</si>
  <si>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</si>
  <si>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</si>
  <si>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</si>
  <si>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</si>
  <si>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</si>
  <si>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</si>
  <si>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</si>
  <si>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</si>
  <si>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</si>
  <si>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</si>
  <si>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</si>
  <si>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</si>
  <si>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</si>
  <si>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</si>
  <si>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</si>
  <si>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</si>
  <si>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</si>
  <si>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</si>
  <si>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</si>
  <si>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</si>
  <si>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</si>
  <si>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</si>
  <si>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</si>
  <si>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</si>
  <si>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</si>
  <si>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</si>
  <si>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</si>
  <si>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</si>
  <si>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</si>
  <si>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</si>
  <si>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</si>
  <si>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</si>
  <si>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</si>
  <si>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</si>
  <si>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</si>
  <si>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</si>
  <si>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</si>
  <si>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</si>
  <si>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</si>
  <si>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</si>
  <si>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</si>
  <si>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</si>
  <si>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</si>
  <si>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</si>
  <si>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</si>
  <si>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</si>
  <si>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</si>
  <si>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</si>
  <si>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</si>
  <si>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</si>
  <si>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</si>
  <si>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</si>
  <si>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</si>
  <si>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</si>
  <si>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</si>
  <si>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</si>
  <si>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</si>
  <si>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</si>
  <si>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</si>
  <si>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</si>
  <si>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</si>
  <si>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</si>
  <si>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</si>
  <si>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</si>
  <si>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</si>
  <si>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</si>
  <si>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</si>
  <si>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</si>
  <si>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</si>
  <si>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</si>
  <si>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</si>
  <si>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</si>
  <si>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</si>
  <si>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</si>
  <si>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</si>
  <si>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</si>
  <si>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</si>
  <si>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</si>
  <si>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</si>
  <si>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</si>
  <si>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</si>
  <si>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</si>
  <si>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</si>
  <si>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</si>
  <si>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</si>
  <si>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</si>
  <si>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</si>
  <si>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</si>
  <si>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</si>
  <si>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</si>
  <si>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</si>
  <si>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</si>
  <si>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</si>
  <si>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</si>
  <si>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</si>
  <si>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</si>
  <si>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</si>
  <si>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</si>
  <si>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</si>
  <si>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</si>
  <si>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</si>
  <si>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</si>
  <si>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</si>
  <si>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</si>
  <si>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</si>
  <si>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</si>
  <si>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</si>
  <si>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</si>
  <si>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</si>
  <si>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</si>
  <si>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</si>
  <si>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</si>
  <si>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</si>
  <si>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</si>
  <si>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</si>
  <si>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</si>
  <si>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</si>
  <si>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</si>
  <si>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</si>
  <si>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</si>
  <si>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</si>
  <si>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</si>
  <si>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</si>
  <si>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</si>
  <si>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</si>
  <si>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</si>
  <si>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</si>
  <si>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</si>
  <si>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</si>
  <si>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</si>
  <si>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</si>
  <si>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</si>
  <si>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</si>
  <si>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</si>
  <si>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</si>
  <si>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</si>
  <si>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</si>
  <si>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</si>
  <si>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</si>
  <si>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</si>
  <si>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</si>
  <si>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</si>
  <si>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</si>
  <si>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</si>
  <si>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</si>
  <si>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</si>
  <si>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</si>
  <si>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</si>
  <si>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</si>
  <si>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</si>
  <si>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</si>
  <si>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</si>
  <si>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</si>
  <si>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</si>
  <si>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</si>
  <si>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</si>
  <si>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</si>
  <si>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</si>
  <si>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</si>
  <si>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</si>
  <si>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</si>
  <si>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</si>
  <si>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</si>
  <si>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</si>
  <si>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</si>
  <si>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</si>
  <si>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</si>
  <si>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</si>
  <si>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</si>
  <si>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</si>
  <si>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</si>
  <si>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</si>
  <si>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</si>
  <si>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</si>
  <si>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</si>
  <si>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</si>
  <si>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</si>
  <si>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</si>
  <si>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</si>
  <si>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</si>
  <si>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</si>
  <si>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</si>
  <si>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</si>
  <si>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</si>
  <si>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</si>
  <si>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</si>
  <si>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</si>
  <si>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</si>
  <si>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</si>
  <si>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</si>
  <si>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</si>
  <si>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</si>
  <si>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</si>
  <si>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</si>
  <si>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</si>
  <si>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</si>
  <si>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</si>
  <si>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</si>
  <si>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</si>
  <si>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</si>
  <si>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</si>
  <si>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</si>
  <si>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</si>
  <si>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</si>
  <si>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</si>
  <si>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</si>
  <si>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</si>
  <si>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</si>
  <si>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</si>
  <si>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</si>
  <si>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</si>
  <si>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</si>
  <si>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</si>
  <si>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</si>
  <si>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</si>
  <si>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</si>
  <si>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</si>
  <si>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</si>
  <si>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</si>
  <si>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</si>
  <si>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</si>
  <si>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</si>
  <si>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</si>
  <si>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</si>
  <si>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</si>
  <si>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</si>
  <si>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</si>
  <si>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</si>
  <si>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</si>
  <si>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</si>
  <si>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</si>
  <si>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</si>
  <si>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</si>
  <si>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</si>
  <si>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</si>
  <si>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</si>
  <si>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</si>
  <si>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</si>
  <si>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</si>
  <si>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</si>
  <si>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</si>
  <si>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</si>
  <si>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</si>
  <si>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</si>
  <si>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</si>
  <si>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</si>
  <si>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</si>
  <si>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</si>
  <si>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</si>
  <si>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</si>
  <si>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</si>
  <si>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</si>
  <si>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</si>
  <si>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</si>
  <si>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</si>
  <si>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</si>
  <si>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</si>
  <si>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</si>
  <si>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</si>
  <si>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</si>
  <si>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</si>
  <si>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</si>
  <si>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</si>
  <si>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</si>
  <si>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</si>
  <si>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</si>
  <si>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</si>
  <si>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</si>
  <si>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</si>
  <si>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</si>
  <si>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</si>
  <si>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</si>
  <si>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</si>
  <si>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</si>
  <si>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</si>
  <si>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</si>
  <si>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</si>
  <si>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</si>
  <si>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</si>
  <si>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</si>
  <si>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</si>
  <si>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</si>
  <si>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</si>
  <si>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</si>
  <si>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</si>
  <si>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</si>
  <si>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</si>
  <si>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</si>
  <si>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</si>
  <si>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</si>
  <si>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</si>
  <si>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</si>
  <si>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</si>
  <si>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</si>
  <si>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</si>
  <si>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</si>
  <si>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</si>
  <si>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</si>
  <si>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</si>
  <si>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</si>
  <si>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</si>
  <si>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</si>
  <si>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</si>
  <si>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</si>
  <si>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</si>
  <si>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</si>
  <si>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</si>
  <si>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</si>
  <si>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</si>
  <si>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</si>
  <si>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</si>
  <si>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</si>
  <si>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</si>
  <si>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</si>
  <si>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</si>
  <si>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</si>
  <si>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</si>
  <si>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</si>
  <si>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</si>
  <si>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</si>
  <si>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</si>
  <si>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</si>
  <si>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</si>
  <si>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</si>
  <si>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</si>
  <si>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</si>
  <si>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</si>
  <si>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</si>
  <si>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</si>
  <si>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</si>
  <si>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</si>
  <si>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</si>
  <si>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</si>
  <si>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</si>
  <si>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</si>
  <si>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</si>
  <si>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</si>
  <si>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</si>
  <si>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</si>
  <si>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</si>
  <si>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</si>
  <si>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</si>
  <si>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</si>
  <si>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</si>
  <si>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</si>
  <si>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</si>
  <si>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</si>
  <si>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</si>
  <si>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</si>
  <si>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</si>
  <si>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</si>
  <si>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</si>
  <si>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</si>
  <si>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</si>
  <si>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</si>
  <si>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</si>
  <si>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</si>
  <si>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</si>
  <si>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</si>
  <si>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</si>
  <si>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</si>
  <si>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</si>
  <si>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</si>
  <si>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</si>
  <si>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</si>
  <si>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</si>
  <si>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</si>
  <si>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</si>
  <si>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</si>
  <si>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</si>
  <si>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</si>
  <si>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</si>
  <si>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</si>
  <si>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</si>
  <si>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</si>
  <si>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</si>
  <si>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</si>
  <si>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</si>
  <si>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</si>
  <si>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</si>
  <si>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</si>
  <si>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</si>
  <si>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</si>
  <si>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</si>
  <si>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</si>
  <si>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</si>
  <si>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</si>
  <si>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</si>
  <si>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</si>
  <si>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</si>
  <si>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</si>
  <si>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</si>
  <si>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</si>
  <si>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</si>
  <si>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</si>
  <si>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</si>
  <si>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</si>
  <si>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</si>
  <si>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</si>
  <si>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</si>
  <si>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</si>
  <si>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</si>
  <si>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</si>
  <si>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</si>
  <si>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</si>
  <si>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</si>
  <si>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</si>
  <si>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</si>
  <si>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</si>
  <si>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</si>
  <si>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</si>
  <si>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</si>
  <si>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</si>
  <si>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</si>
  <si>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</si>
  <si>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</si>
  <si>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</si>
  <si>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</si>
  <si>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</si>
  <si>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</si>
  <si>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</si>
  <si>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</si>
  <si>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</si>
  <si>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</si>
  <si>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</si>
  <si>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</si>
  <si>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</si>
  <si>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</si>
  <si>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</si>
  <si>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</si>
  <si>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</si>
  <si>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</si>
  <si>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</si>
  <si>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</si>
  <si>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</si>
  <si>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</si>
  <si>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</si>
  <si>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</si>
  <si>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</si>
  <si>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</si>
  <si>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</si>
  <si>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</si>
  <si>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</si>
  <si>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</si>
  <si>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</si>
  <si>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</si>
  <si>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</si>
  <si>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</si>
  <si>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</si>
  <si>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</si>
  <si>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</si>
  <si>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</si>
  <si>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</si>
  <si>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</si>
  <si>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</si>
  <si>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</si>
  <si>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</si>
  <si>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</si>
  <si>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</si>
  <si>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</si>
  <si>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</si>
  <si>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</si>
  <si>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</si>
  <si>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</si>
  <si>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</si>
  <si>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</si>
  <si>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</si>
  <si>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</si>
  <si>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</si>
  <si>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</si>
  <si>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</si>
  <si>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</si>
  <si>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</si>
  <si>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</si>
  <si>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</si>
  <si>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</si>
  <si>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</si>
  <si>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</si>
  <si>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</si>
  <si>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</si>
  <si>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</si>
  <si>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</si>
  <si>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</si>
  <si>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</si>
  <si>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</si>
  <si>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</si>
  <si>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</si>
  <si>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</si>
  <si>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</si>
  <si>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</si>
  <si>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</si>
  <si>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</si>
  <si>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</si>
  <si>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</si>
  <si>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</si>
  <si>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</si>
  <si>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</si>
  <si>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</si>
  <si>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</si>
  <si>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</si>
  <si>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</si>
  <si>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</si>
  <si>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</si>
  <si>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</si>
  <si>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</si>
  <si>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</si>
  <si>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</si>
  <si>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</si>
  <si>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</si>
  <si>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</si>
  <si>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</si>
  <si>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</si>
  <si>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</si>
  <si>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</si>
  <si>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</si>
  <si>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</si>
  <si>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</si>
  <si>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</si>
  <si>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</si>
  <si>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</si>
  <si>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</si>
  <si>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</si>
  <si>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</si>
  <si>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</si>
  <si>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</si>
  <si>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</si>
  <si>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</si>
  <si>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</si>
  <si>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</si>
  <si>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</si>
  <si>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</si>
  <si>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</si>
  <si>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</si>
  <si>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</si>
  <si>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</si>
  <si>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</si>
  <si>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</si>
  <si>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</si>
  <si>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</si>
  <si>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</si>
  <si>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</si>
  <si>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</si>
  <si>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</si>
  <si>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</si>
  <si>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</si>
  <si>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</si>
  <si>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</si>
  <si>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</si>
  <si>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</si>
  <si>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</si>
  <si>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</si>
  <si>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</si>
  <si>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</si>
  <si>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</si>
  <si>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</si>
  <si>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</si>
  <si>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</si>
  <si>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</si>
  <si>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</si>
  <si>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</si>
  <si>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</si>
  <si>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</si>
  <si>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</si>
  <si>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</si>
  <si>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</si>
  <si>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</si>
  <si>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</si>
  <si>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</si>
  <si>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</si>
  <si>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</si>
  <si>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</si>
  <si>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</si>
  <si>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</si>
  <si>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</si>
  <si>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</si>
  <si>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</si>
  <si>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</si>
  <si>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</si>
  <si>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</si>
  <si>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</si>
  <si>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</si>
  <si>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</si>
  <si>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</si>
  <si>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</si>
  <si>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</si>
  <si>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</si>
  <si>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</si>
  <si>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</si>
  <si>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</si>
  <si>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</si>
  <si>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</si>
  <si>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</si>
  <si>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</si>
  <si>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</si>
  <si>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</si>
  <si>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</si>
  <si>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</si>
  <si>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</si>
  <si>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</si>
  <si>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</si>
  <si>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</si>
  <si>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</si>
  <si>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</si>
  <si>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</si>
  <si>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</si>
  <si>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</si>
  <si>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</si>
  <si>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</si>
  <si>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</si>
  <si>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</si>
  <si>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</si>
  <si>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</si>
  <si>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</si>
  <si>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</si>
  <si>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</si>
  <si>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</si>
  <si>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</si>
  <si>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</si>
  <si>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</si>
  <si>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</si>
  <si>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</si>
  <si>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</si>
  <si>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</si>
  <si>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</si>
  <si>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</si>
  <si>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</si>
  <si>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</si>
  <si>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</si>
  <si>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</si>
  <si>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</si>
  <si>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</si>
  <si>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</si>
  <si>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</si>
  <si>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</si>
  <si>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</si>
  <si>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</si>
  <si>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</si>
  <si>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</si>
  <si>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</si>
  <si>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</si>
  <si>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</si>
  <si>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</si>
  <si>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</si>
  <si>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</si>
  <si>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</si>
  <si>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</si>
  <si>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</si>
  <si>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</si>
  <si>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</si>
  <si>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</si>
  <si>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</si>
  <si>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</si>
  <si>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</si>
  <si>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</si>
  <si>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</si>
  <si>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</si>
  <si>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</si>
  <si>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</si>
  <si>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</si>
  <si>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</si>
  <si>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</si>
  <si>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</si>
  <si>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</si>
  <si>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</si>
  <si>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</si>
  <si>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</si>
  <si>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</si>
  <si>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</si>
  <si>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</si>
  <si>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</si>
  <si>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</si>
  <si>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</si>
  <si>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</si>
  <si>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</si>
  <si>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</si>
  <si>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</si>
  <si>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</si>
  <si>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</si>
  <si>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</si>
  <si>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</si>
  <si>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</si>
  <si>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</si>
  <si>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</si>
  <si>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</si>
  <si>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</si>
  <si>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</si>
  <si>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</si>
  <si>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</si>
  <si>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</si>
  <si>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</si>
  <si>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</si>
  <si>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</si>
  <si>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</si>
  <si>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</si>
  <si>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</si>
  <si>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</si>
  <si>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</si>
  <si>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</si>
  <si>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</si>
  <si>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</si>
  <si>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</si>
  <si>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</si>
  <si>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</si>
  <si>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</si>
  <si>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</si>
  <si>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</si>
  <si>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</si>
  <si>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</si>
  <si>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</si>
  <si>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</si>
  <si>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</si>
  <si>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</si>
  <si>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</si>
  <si>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</si>
  <si>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</si>
  <si>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</si>
  <si>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</si>
  <si>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</si>
  <si>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</si>
  <si>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</si>
  <si>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</si>
  <si>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</si>
  <si>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</si>
  <si>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</si>
  <si>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</si>
  <si>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</si>
  <si>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</si>
  <si>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</si>
  <si>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</si>
  <si>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</si>
  <si>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</si>
  <si>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</si>
  <si>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</si>
  <si>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</si>
  <si>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</si>
  <si>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</si>
  <si>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</si>
  <si>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</si>
  <si>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</si>
  <si>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</si>
  <si>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</si>
  <si>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</si>
  <si>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</si>
  <si>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</si>
  <si>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</si>
  <si>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</si>
  <si>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</si>
  <si>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</si>
  <si>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</si>
  <si>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</si>
  <si>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</si>
  <si>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</si>
  <si>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</si>
  <si>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</si>
  <si>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</si>
  <si>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</si>
  <si>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</si>
  <si>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</si>
  <si>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</si>
  <si>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</si>
  <si>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</si>
  <si>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</si>
  <si>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</si>
  <si>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</si>
  <si>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</si>
  <si>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</si>
  <si>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</si>
  <si>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</si>
  <si>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</si>
  <si>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</si>
  <si>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</si>
  <si>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</si>
  <si>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</si>
  <si>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</si>
  <si>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</si>
  <si>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</si>
  <si>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</si>
  <si>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</si>
  <si>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</si>
  <si>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</si>
  <si>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</si>
  <si>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</si>
  <si>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</si>
  <si>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</si>
  <si>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</si>
  <si>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</si>
  <si>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</si>
  <si>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</si>
  <si>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</si>
  <si>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</si>
  <si>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</si>
  <si>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</si>
  <si>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</si>
  <si>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</si>
  <si>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</si>
  <si>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</si>
  <si>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</si>
  <si>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</si>
  <si>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</si>
  <si>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</si>
  <si>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</si>
  <si>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</si>
  <si>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</si>
  <si>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</si>
  <si>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</si>
  <si>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</si>
  <si>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</si>
  <si>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</si>
  <si>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</si>
  <si>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</si>
  <si>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</si>
  <si>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</si>
  <si>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</si>
  <si>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</si>
  <si>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</si>
  <si>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</si>
  <si>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</si>
  <si>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</si>
  <si>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</si>
  <si>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</si>
  <si>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</si>
  <si>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</si>
  <si>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</si>
  <si>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</si>
  <si>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</si>
  <si>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</si>
  <si>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</si>
  <si>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</si>
  <si>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</si>
  <si>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</si>
  <si>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</si>
  <si>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</si>
  <si>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</si>
  <si>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</si>
  <si>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</si>
  <si>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</si>
  <si>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</si>
  <si>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</si>
  <si>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</si>
  <si>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</si>
  <si>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</si>
  <si>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</si>
  <si>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</si>
  <si>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</si>
  <si>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</si>
  <si>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</si>
  <si>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</si>
  <si>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</si>
  <si>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</si>
  <si>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</si>
  <si>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</si>
  <si>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</si>
  <si>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</si>
  <si>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</si>
  <si>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</si>
  <si>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</si>
  <si>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</si>
  <si>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</si>
  <si>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</si>
  <si>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</si>
  <si>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</si>
  <si>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</si>
  <si>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</si>
  <si>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</si>
  <si>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</si>
  <si>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</si>
  <si>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</si>
  <si>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</si>
  <si>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</si>
  <si>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</si>
  <si>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</si>
  <si>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</si>
  <si>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</si>
  <si>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</si>
  <si>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</si>
  <si>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</si>
  <si>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</si>
  <si>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</si>
  <si>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</si>
  <si>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</si>
  <si>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</si>
  <si>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</si>
  <si>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</si>
  <si>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</si>
  <si>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</si>
  <si>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</si>
  <si>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</si>
  <si>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</si>
  <si>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</si>
  <si>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</si>
  <si>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</si>
  <si>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</si>
  <si>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</si>
  <si>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</si>
  <si>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</si>
  <si>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</si>
  <si>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</si>
  <si>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</si>
  <si>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</si>
  <si>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</si>
  <si>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</si>
  <si>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</si>
  <si>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</si>
  <si>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</si>
  <si>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</si>
  <si>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</si>
  <si>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</si>
  <si>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</si>
  <si>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</si>
  <si>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</si>
  <si>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</si>
  <si>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</si>
  <si>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</si>
  <si>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</si>
  <si>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</si>
  <si>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</si>
  <si>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</si>
  <si>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</si>
  <si>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</si>
  <si>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</si>
  <si>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</si>
  <si>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</si>
  <si>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</si>
  <si>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</si>
  <si>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</si>
  <si>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</si>
  <si>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</si>
  <si>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</si>
  <si>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</si>
  <si>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</si>
  <si>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</si>
  <si>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</si>
  <si>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</si>
  <si>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</si>
  <si>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</si>
  <si>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</si>
  <si>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</si>
  <si>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</si>
  <si>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</si>
  <si>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</si>
  <si>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</si>
  <si>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</si>
  <si>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</si>
  <si>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</si>
  <si>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</si>
  <si>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</si>
  <si>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</si>
  <si>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</si>
  <si>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</si>
  <si>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</si>
  <si>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</si>
  <si>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</si>
  <si>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</si>
  <si>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</si>
  <si>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</si>
  <si>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</si>
  <si>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</si>
  <si>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</si>
  <si>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</si>
  <si>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</si>
  <si>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</si>
  <si>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</si>
  <si>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</si>
  <si>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</si>
  <si>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</si>
  <si>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</si>
  <si>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</si>
  <si>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</si>
  <si>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</si>
  <si>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</si>
  <si>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</si>
  <si>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</si>
  <si>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</si>
  <si>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</si>
  <si>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</si>
  <si>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</si>
  <si>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</si>
  <si>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</si>
  <si>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</si>
  <si>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</si>
  <si>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</si>
  <si>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</si>
  <si>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</si>
  <si>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</si>
  <si>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</si>
  <si>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</si>
  <si>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</si>
  <si>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</si>
  <si>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</si>
  <si>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</si>
  <si>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</si>
  <si>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</si>
  <si>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</si>
  <si>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</si>
  <si>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</si>
  <si>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</si>
  <si>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</si>
  <si>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</si>
  <si>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</si>
  <si>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</si>
  <si>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</si>
  <si>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</si>
  <si>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</si>
  <si>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</si>
  <si>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</si>
  <si>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</si>
  <si>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</si>
  <si>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</si>
  <si>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</si>
  <si>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</si>
  <si>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</si>
  <si>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</si>
  <si>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</si>
  <si>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</si>
  <si>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</si>
  <si>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</si>
  <si>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</si>
  <si>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</si>
  <si>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</si>
  <si>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</si>
  <si>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</si>
  <si>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</si>
  <si>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</si>
  <si>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</si>
  <si>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</si>
  <si>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</si>
  <si>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</si>
  <si>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</si>
  <si>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</si>
  <si>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</si>
  <si>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</si>
  <si>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</si>
  <si>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</si>
  <si>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</si>
  <si>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</si>
  <si>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</si>
  <si>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</si>
  <si>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</si>
  <si>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</si>
  <si>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</si>
  <si>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</si>
  <si>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</si>
  <si>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</si>
  <si>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</si>
  <si>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</si>
  <si>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</si>
  <si>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</si>
  <si>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</si>
  <si>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</si>
  <si>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</si>
  <si>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</si>
  <si>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</si>
  <si>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</si>
  <si>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</si>
  <si>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</si>
  <si>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</si>
  <si>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</si>
  <si>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</si>
  <si>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</si>
  <si>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</si>
  <si>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</si>
  <si>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</si>
  <si>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</si>
  <si>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</si>
  <si>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</si>
  <si>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</si>
  <si>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</si>
  <si>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</si>
  <si>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</si>
  <si>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</si>
  <si>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</si>
  <si>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</si>
  <si>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</si>
  <si>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</si>
  <si>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</si>
  <si>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</si>
  <si>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</si>
  <si>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</si>
  <si>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</si>
  <si>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</si>
  <si>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</si>
  <si>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</si>
  <si>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</si>
  <si>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</si>
  <si>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</si>
  <si>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</si>
  <si>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</si>
  <si>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</si>
  <si>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</si>
  <si>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</si>
  <si>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</si>
  <si>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</si>
  <si>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</si>
  <si>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</si>
  <si>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</si>
  <si>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</si>
  <si>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</si>
  <si>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</si>
  <si>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</si>
  <si>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</si>
  <si>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</si>
  <si>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</si>
  <si>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</si>
  <si>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</si>
  <si>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</si>
  <si>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</si>
  <si>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</si>
  <si>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</si>
  <si>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</si>
  <si>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</si>
  <si>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</si>
  <si>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</si>
  <si>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</si>
  <si>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</si>
  <si>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</si>
  <si>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</si>
  <si>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</si>
  <si>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</si>
  <si>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</si>
  <si>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</si>
  <si>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</si>
  <si>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</si>
  <si>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</si>
  <si>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</si>
  <si>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</si>
  <si>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</si>
  <si>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</si>
  <si>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</si>
  <si>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</si>
  <si>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</si>
  <si>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</si>
  <si>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</si>
  <si>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</si>
  <si>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</si>
  <si>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</si>
  <si>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</si>
  <si>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</si>
  <si>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</si>
  <si>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</si>
  <si>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</si>
  <si>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</si>
  <si>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</si>
  <si>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</si>
  <si>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</si>
  <si>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</si>
  <si>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</si>
  <si>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</si>
  <si>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</si>
  <si>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</si>
  <si>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</si>
  <si>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</si>
  <si>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</si>
  <si>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</si>
  <si>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</si>
  <si>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</si>
  <si>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</si>
  <si>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</si>
  <si>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</si>
  <si>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</si>
  <si>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</si>
  <si>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</si>
  <si>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</si>
  <si>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</si>
  <si>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</si>
  <si>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</si>
  <si>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</si>
  <si>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</si>
  <si>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</si>
  <si>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</si>
  <si>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</si>
  <si>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</si>
  <si>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</si>
  <si>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</si>
  <si>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</si>
  <si>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</si>
  <si>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</si>
  <si>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</si>
  <si>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</si>
  <si>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</si>
  <si>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</si>
  <si>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</si>
  <si>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</si>
  <si>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</si>
  <si>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</si>
  <si>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</si>
  <si>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</si>
  <si>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</si>
  <si>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</si>
  <si>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</si>
  <si>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</si>
  <si>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</si>
  <si>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</si>
  <si>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</si>
  <si>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</si>
  <si>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</si>
  <si>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</si>
  <si>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</si>
  <si>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</si>
  <si>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</si>
  <si>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</si>
  <si>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</si>
  <si>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</si>
  <si>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</si>
  <si>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</si>
  <si>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</si>
  <si>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</si>
  <si>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</si>
  <si>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</si>
  <si>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</si>
  <si>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</si>
  <si>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</si>
  <si>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</si>
  <si>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</si>
  <si>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</si>
  <si>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</si>
  <si>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</si>
  <si>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</si>
  <si>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</si>
  <si>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</si>
  <si>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</si>
  <si>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</si>
  <si>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</si>
  <si>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</si>
  <si>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</si>
  <si>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</si>
  <si>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</si>
  <si>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</si>
  <si>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</si>
  <si>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</si>
  <si>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</si>
  <si>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</si>
  <si>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</si>
  <si>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</si>
  <si>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</si>
  <si>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</si>
  <si>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</si>
  <si>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</si>
  <si>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</si>
  <si>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</si>
  <si>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</si>
  <si>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</si>
  <si>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</si>
  <si>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</si>
  <si>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</si>
  <si>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</si>
  <si>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</si>
  <si>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</si>
  <si>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</si>
  <si>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</si>
  <si>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</si>
  <si>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</si>
  <si>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</si>
  <si>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</si>
  <si>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</si>
  <si>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</si>
  <si>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</si>
  <si>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</si>
  <si>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</si>
  <si>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</si>
  <si>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</si>
  <si>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</si>
  <si>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</si>
  <si>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</si>
  <si>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</si>
  <si>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</si>
  <si>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</si>
  <si>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</si>
  <si>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</si>
  <si>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</si>
  <si>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</si>
  <si>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</si>
  <si>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</si>
  <si>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</si>
  <si>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</si>
  <si>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</si>
  <si>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</si>
  <si>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</si>
  <si>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</si>
  <si>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</si>
  <si>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</si>
  <si>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</si>
  <si>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</si>
  <si>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</si>
  <si>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</si>
  <si>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</si>
  <si>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</si>
  <si>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</si>
  <si>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</si>
  <si>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</si>
  <si>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</si>
  <si>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</si>
  <si>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</si>
  <si>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</si>
  <si>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</si>
  <si>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</si>
  <si>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</si>
  <si>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</si>
  <si>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</si>
  <si>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</si>
  <si>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</si>
  <si>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</si>
  <si>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</si>
  <si>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</si>
  <si>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</si>
  <si>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</si>
  <si>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</si>
  <si>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</si>
  <si>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</si>
  <si>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</si>
  <si>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</si>
  <si>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</si>
  <si>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</si>
  <si>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</si>
  <si>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</si>
  <si>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</si>
  <si>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</si>
  <si>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</si>
  <si>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</si>
  <si>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</si>
  <si>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</si>
  <si>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</si>
  <si>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</si>
  <si>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</si>
  <si>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</si>
  <si>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</si>
  <si>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</si>
  <si>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</si>
  <si>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</si>
  <si>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</si>
  <si>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</si>
  <si>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</si>
  <si>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</si>
  <si>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</si>
  <si>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</si>
  <si>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</si>
  <si>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</si>
  <si>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</si>
  <si>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</si>
  <si>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</si>
  <si>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</si>
  <si>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</si>
  <si>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</si>
  <si>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</si>
  <si>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</si>
  <si>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</si>
  <si>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</si>
  <si>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</si>
  <si>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</si>
  <si>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</si>
  <si>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</si>
  <si>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</si>
  <si>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</si>
  <si>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</si>
  <si>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</si>
  <si>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</si>
  <si>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</si>
  <si>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</si>
  <si>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</si>
  <si>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</si>
  <si>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</si>
  <si>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</si>
  <si>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</si>
  <si>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</si>
  <si>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</si>
  <si>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</si>
  <si>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</si>
  <si>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</si>
  <si>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</si>
  <si>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</si>
  <si>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</si>
  <si>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</si>
  <si>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</si>
  <si>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</si>
  <si>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</si>
  <si>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</si>
  <si>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</si>
  <si>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</si>
  <si>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</si>
  <si>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</si>
  <si>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</si>
  <si>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</si>
  <si>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</si>
  <si>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</si>
  <si>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</si>
  <si>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</si>
  <si>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</si>
  <si>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</si>
  <si>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</si>
  <si>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</si>
  <si>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</si>
  <si>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</si>
  <si>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</si>
  <si>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</si>
  <si>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</si>
  <si>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</si>
  <si>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</si>
  <si>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</si>
  <si>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</si>
  <si>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</si>
  <si>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</si>
  <si>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</si>
  <si>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</si>
  <si>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</si>
  <si>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</si>
  <si>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</si>
  <si>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</si>
  <si>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</si>
  <si>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</si>
  <si>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</si>
  <si>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</si>
  <si>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</si>
  <si>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</si>
  <si>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</si>
  <si>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</si>
  <si>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</si>
  <si>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</si>
  <si>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</si>
  <si>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</si>
  <si>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</si>
  <si>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</si>
  <si>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</si>
  <si>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</si>
  <si>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</si>
  <si>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</si>
  <si>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</si>
  <si>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</si>
  <si>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</si>
  <si>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</si>
  <si>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</si>
  <si>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</si>
  <si>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</si>
  <si>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</si>
  <si>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</si>
  <si>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</si>
  <si>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</si>
  <si>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</si>
  <si>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</si>
  <si>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</si>
  <si>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</si>
  <si>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</si>
  <si>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</si>
  <si>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</si>
  <si>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</si>
  <si>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</si>
  <si>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</si>
  <si>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</si>
  <si>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</si>
  <si>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</si>
  <si>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</si>
  <si>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</si>
  <si>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</si>
  <si>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</si>
  <si>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</si>
  <si>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</si>
  <si>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</si>
  <si>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</si>
  <si>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</si>
  <si>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</si>
  <si>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</si>
  <si>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</si>
  <si>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</si>
  <si>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</si>
  <si>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</si>
  <si>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</si>
  <si>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</si>
  <si>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</si>
  <si>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</si>
  <si>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</si>
  <si>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</si>
  <si>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</si>
  <si>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</si>
  <si>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</si>
  <si>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</si>
  <si>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</si>
  <si>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</si>
  <si>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</si>
  <si>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</si>
  <si>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</si>
  <si>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</si>
  <si>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</si>
  <si>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</si>
  <si>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</si>
  <si>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</si>
  <si>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</si>
  <si>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</si>
  <si>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</si>
  <si>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</si>
  <si>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</si>
  <si>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</si>
  <si>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</si>
  <si>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</si>
  <si>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</si>
  <si>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</si>
  <si>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</si>
  <si>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</si>
  <si>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</si>
  <si>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</si>
  <si>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</si>
  <si>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</si>
  <si>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</si>
  <si>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</si>
  <si>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</si>
  <si>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</si>
  <si>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</si>
  <si>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</si>
  <si>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</si>
  <si>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</si>
  <si>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</si>
  <si>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</si>
  <si>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</si>
  <si>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</si>
  <si>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</si>
  <si>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</si>
  <si>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</si>
  <si>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</si>
  <si>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</si>
  <si>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</si>
  <si>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</si>
  <si>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</si>
  <si>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</si>
  <si>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</si>
  <si>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</si>
  <si>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</si>
  <si>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</si>
  <si>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</si>
  <si>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</si>
  <si>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</si>
  <si>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</si>
  <si>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</si>
  <si>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</si>
  <si>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</si>
  <si>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</si>
  <si>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</si>
  <si>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</si>
  <si>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</si>
  <si>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</si>
  <si>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</si>
  <si>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</si>
  <si>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</si>
  <si>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</si>
  <si>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</si>
  <si>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</si>
  <si>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</si>
  <si>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</si>
  <si>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</si>
  <si>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</si>
  <si>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</si>
  <si>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</si>
  <si>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</si>
  <si>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</si>
  <si>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</si>
  <si>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</si>
  <si>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</si>
  <si>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</si>
  <si>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</si>
  <si>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</si>
  <si>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</si>
  <si>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</si>
  <si>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</si>
  <si>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</si>
  <si>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</si>
  <si>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</si>
  <si>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</si>
  <si>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</si>
  <si>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</si>
  <si>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</si>
  <si>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</si>
  <si>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</si>
  <si>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</si>
  <si>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</si>
  <si>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</si>
  <si>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</si>
  <si>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</si>
  <si>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</si>
  <si>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</si>
  <si>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</si>
  <si>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</si>
  <si>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</si>
  <si>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</si>
  <si>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</si>
  <si>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</si>
  <si>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</si>
  <si>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</si>
  <si>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</si>
  <si>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</si>
  <si>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</si>
  <si>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</si>
  <si>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</si>
  <si>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</si>
  <si>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</si>
  <si>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</si>
  <si>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</si>
  <si>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</si>
  <si>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</si>
  <si>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</si>
  <si>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</si>
  <si>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</si>
  <si>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</si>
  <si>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</si>
  <si>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</si>
  <si>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</si>
  <si>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</si>
  <si>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</si>
  <si>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</si>
  <si>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</si>
  <si>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</si>
  <si>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</si>
  <si>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</si>
  <si>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</si>
  <si>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</si>
  <si>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</si>
  <si>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</si>
  <si>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</si>
  <si>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</si>
  <si>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</si>
  <si>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</si>
  <si>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</si>
  <si>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</si>
  <si>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</si>
  <si>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</si>
  <si>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</si>
  <si>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</si>
  <si>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</si>
  <si>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</si>
  <si>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</si>
  <si>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</si>
  <si>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</si>
  <si>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</si>
  <si>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</si>
  <si>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</si>
  <si>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</si>
  <si>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</si>
  <si>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</si>
  <si>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</si>
  <si>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</si>
  <si>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</si>
  <si>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</si>
  <si>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</si>
  <si>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</si>
  <si>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</si>
  <si>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</si>
  <si>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</si>
  <si>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</si>
  <si>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</si>
  <si>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</si>
  <si>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</si>
  <si>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</si>
  <si>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</si>
  <si>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</si>
  <si>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</si>
  <si>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</si>
  <si>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</si>
  <si>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</si>
  <si>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</si>
  <si>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</si>
  <si>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</si>
  <si>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</si>
  <si>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</si>
  <si>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</si>
  <si>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</si>
  <si>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</si>
  <si>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</si>
  <si>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</si>
  <si>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</si>
  <si>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</si>
  <si>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</si>
  <si>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</si>
  <si>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</si>
  <si>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</si>
  <si>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</si>
  <si>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</si>
  <si>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</si>
  <si>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</si>
  <si>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</si>
  <si>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</si>
  <si>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</si>
  <si>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</si>
  <si>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</si>
  <si>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</si>
  <si>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</si>
  <si>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</si>
  <si>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</si>
  <si>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</si>
  <si>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</si>
  <si>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</si>
  <si>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</si>
  <si>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</si>
  <si>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</si>
  <si>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</si>
  <si>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</si>
  <si>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</si>
  <si>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</si>
  <si>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</si>
  <si>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</si>
  <si>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</si>
  <si>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</si>
  <si>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</si>
  <si>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</si>
  <si>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</si>
  <si>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</si>
  <si>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</si>
  <si>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</si>
  <si>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</si>
  <si>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</si>
  <si>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</si>
  <si>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</si>
  <si>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</si>
  <si>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</si>
  <si>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</si>
  <si>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</si>
  <si>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</si>
  <si>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</si>
  <si>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</si>
  <si>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</si>
  <si>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</si>
  <si>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</si>
  <si>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</si>
  <si>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</si>
  <si>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</si>
  <si>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</si>
  <si>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</si>
  <si>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</si>
  <si>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</si>
  <si>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</si>
  <si>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</si>
  <si>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</si>
  <si>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</si>
  <si>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</si>
  <si>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</si>
  <si>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</si>
  <si>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</si>
  <si>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</si>
  <si>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</si>
  <si>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</si>
  <si>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</si>
  <si>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</si>
  <si>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</si>
  <si>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</si>
  <si>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</si>
  <si>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</si>
  <si>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</si>
  <si>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</si>
  <si>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</si>
  <si>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</si>
  <si>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</si>
  <si>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</si>
  <si>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</si>
  <si>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</si>
  <si>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</si>
  <si>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</si>
  <si>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</si>
  <si>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</si>
  <si>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</si>
  <si>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</si>
  <si>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</si>
  <si>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</si>
  <si>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</si>
  <si>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</si>
  <si>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</si>
  <si>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</si>
  <si>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</si>
  <si>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</si>
  <si>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</si>
  <si>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</si>
  <si>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</si>
  <si>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</si>
  <si>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</si>
  <si>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</si>
  <si>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</si>
  <si>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</si>
  <si>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</si>
  <si>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</si>
  <si>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</si>
  <si>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</si>
  <si>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</si>
  <si>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</si>
  <si>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</si>
  <si>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</si>
  <si>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</si>
  <si>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</si>
  <si>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</si>
  <si>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</si>
  <si>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</si>
  <si>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</si>
  <si>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</si>
  <si>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</si>
  <si>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</si>
  <si>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</si>
  <si>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</si>
  <si>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</si>
  <si>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</si>
  <si>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</si>
  <si>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</si>
  <si>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</si>
  <si>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</si>
  <si>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</si>
  <si>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</si>
  <si>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</si>
  <si>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</si>
  <si>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</si>
  <si>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</si>
  <si>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</si>
  <si>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</si>
  <si>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</si>
  <si>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</si>
  <si>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</si>
  <si>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</si>
  <si>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</si>
  <si>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</si>
  <si>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</si>
  <si>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</si>
  <si>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</si>
  <si>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</si>
  <si>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</si>
  <si>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</si>
  <si>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</si>
  <si>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</si>
  <si>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</si>
  <si>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</si>
  <si>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</si>
  <si>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</si>
  <si>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</si>
  <si>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</si>
  <si>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</si>
  <si>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</si>
  <si>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</si>
  <si>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</si>
  <si>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</si>
  <si>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</si>
  <si>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</si>
  <si>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</si>
  <si>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</si>
  <si>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</si>
  <si>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</si>
  <si>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</si>
  <si>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</si>
  <si>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</si>
  <si>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</si>
  <si>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</si>
  <si>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</si>
  <si>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</si>
  <si>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</si>
  <si>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</si>
  <si>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</si>
  <si>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</si>
  <si>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</si>
  <si>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</si>
  <si>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</si>
  <si>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</si>
  <si>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</si>
  <si>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</si>
  <si>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</si>
  <si>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</si>
  <si>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</si>
  <si>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</si>
  <si>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</si>
  <si>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</si>
  <si>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</si>
  <si>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</si>
  <si>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</si>
  <si>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</si>
  <si>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</si>
  <si>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</si>
  <si>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</si>
  <si>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</si>
  <si>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</si>
  <si>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</si>
  <si>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</si>
  <si>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</si>
  <si>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</si>
  <si>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</si>
  <si>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</si>
  <si>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</si>
  <si>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</si>
  <si>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</si>
  <si>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</si>
  <si>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</si>
  <si>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</si>
  <si>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</si>
  <si>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</si>
  <si>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</si>
  <si>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</si>
  <si>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</si>
  <si>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</si>
  <si>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</si>
  <si>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</si>
  <si>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</si>
  <si>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</si>
  <si>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</si>
  <si>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</si>
  <si>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</si>
  <si>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</si>
  <si>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</si>
  <si>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</si>
  <si>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</si>
  <si>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</si>
  <si>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</si>
  <si>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</si>
  <si>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</si>
  <si>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</si>
  <si>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</si>
  <si>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</si>
  <si>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</si>
  <si>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</si>
  <si>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</si>
  <si>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</si>
  <si>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</si>
  <si>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</si>
  <si>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</si>
  <si>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</si>
  <si>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</si>
  <si>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</si>
  <si>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</si>
  <si>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</si>
  <si>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</si>
  <si>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</si>
  <si>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</si>
  <si>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</si>
  <si>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</si>
  <si>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</si>
  <si>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</si>
  <si>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</si>
  <si>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</si>
  <si>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</si>
  <si>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</si>
  <si>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</si>
  <si>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</si>
  <si>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</si>
  <si>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</si>
  <si>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</si>
  <si>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</si>
  <si>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</si>
  <si>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</si>
  <si>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</si>
  <si>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</si>
  <si>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</si>
  <si>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</si>
  <si>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</si>
  <si>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</si>
  <si>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</si>
  <si>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</si>
  <si>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</si>
  <si>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</si>
  <si>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</si>
  <si>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</si>
  <si>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</si>
  <si>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</si>
  <si>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</si>
  <si>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</si>
  <si>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</si>
  <si>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</si>
  <si>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</si>
  <si>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</si>
  <si>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</si>
  <si>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</si>
  <si>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</si>
  <si>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</si>
  <si>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</si>
  <si>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</si>
  <si>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</si>
  <si>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</si>
  <si>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</si>
  <si>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</si>
  <si>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</si>
  <si>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</si>
  <si>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</si>
  <si>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</si>
  <si>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</si>
  <si>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</si>
  <si>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</si>
  <si>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</si>
  <si>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</si>
  <si>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</si>
  <si>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</si>
  <si>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</si>
  <si>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</si>
  <si>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</si>
  <si>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</si>
  <si>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</si>
  <si>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</si>
  <si>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</si>
  <si>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</si>
  <si>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</si>
  <si>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</si>
  <si>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</si>
  <si>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</si>
  <si>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</si>
  <si>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</si>
  <si>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</si>
  <si>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</si>
  <si>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</si>
  <si>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</si>
  <si>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</si>
  <si>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</si>
  <si>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</si>
  <si>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</si>
  <si>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</si>
  <si>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</si>
  <si>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</si>
  <si>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</si>
  <si>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</si>
  <si>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</si>
  <si>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</si>
  <si>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</si>
  <si>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</si>
  <si>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</si>
  <si>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</si>
  <si>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</si>
  <si>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</si>
  <si>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</si>
  <si>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</si>
  <si>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</si>
  <si>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</si>
  <si>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</si>
  <si>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</si>
  <si>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</si>
  <si>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</si>
  <si>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</si>
  <si>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</si>
  <si>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</si>
  <si>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</si>
  <si>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</si>
  <si>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</si>
  <si>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</si>
  <si>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</si>
  <si>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</si>
  <si>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</si>
  <si>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</si>
  <si>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</si>
  <si>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</si>
  <si>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</si>
  <si>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</si>
  <si>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</si>
  <si>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</si>
  <si>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</si>
  <si>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</si>
  <si>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</si>
  <si>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</si>
  <si>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</si>
  <si>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</si>
  <si>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</si>
  <si>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</si>
  <si>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</si>
  <si>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</si>
  <si>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</si>
  <si>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</si>
  <si>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</si>
  <si>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</si>
  <si>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</si>
  <si>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</si>
  <si>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</si>
  <si>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</si>
  <si>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</si>
  <si>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</si>
  <si>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</si>
  <si>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</si>
  <si>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</si>
  <si>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</si>
  <si>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</si>
  <si>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</si>
  <si>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</si>
  <si>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</si>
  <si>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</si>
  <si>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</si>
  <si>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</si>
  <si>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</si>
  <si>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</si>
  <si>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</si>
  <si>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</si>
  <si>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</si>
  <si>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</si>
  <si>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</si>
  <si>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</si>
  <si>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</si>
  <si>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</si>
  <si>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</si>
  <si>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</si>
  <si>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</si>
  <si>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</si>
  <si>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</si>
  <si>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</si>
  <si>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</si>
  <si>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</si>
  <si>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</si>
  <si>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</si>
  <si>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</si>
  <si>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</si>
  <si>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</si>
  <si>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</si>
  <si>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</si>
  <si>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</si>
  <si>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</si>
  <si>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</si>
  <si>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</si>
  <si>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</si>
  <si>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</si>
  <si>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</si>
  <si>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</si>
  <si>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</si>
  <si>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</si>
  <si>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</si>
  <si>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</si>
  <si>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</si>
  <si>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</si>
  <si>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</si>
  <si>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</si>
  <si>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</si>
  <si>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</si>
  <si>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</si>
  <si>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</si>
  <si>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</si>
  <si>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</si>
  <si>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</si>
  <si>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</si>
  <si>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</si>
  <si>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</si>
  <si>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</si>
  <si>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</si>
  <si>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</si>
  <si>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</si>
  <si>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</si>
  <si>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</si>
  <si>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</si>
  <si>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</si>
  <si>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</si>
  <si>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</si>
  <si>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</si>
  <si>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</si>
  <si>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</si>
  <si>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</si>
  <si>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</si>
  <si>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</si>
  <si>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</si>
  <si>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</si>
  <si>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</si>
  <si>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</si>
  <si>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</si>
  <si>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</si>
  <si>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</si>
  <si>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</si>
  <si>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</si>
  <si>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</si>
  <si>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</si>
  <si>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</si>
  <si>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</si>
  <si>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</si>
  <si>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</si>
  <si>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</si>
  <si>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</si>
  <si>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</si>
  <si>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</si>
  <si>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</si>
  <si>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</si>
  <si>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</si>
  <si>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</si>
  <si>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</si>
  <si>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</si>
  <si>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</si>
  <si>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</si>
  <si>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</si>
  <si>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</si>
  <si>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</si>
  <si>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</si>
  <si>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</si>
  <si>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</si>
  <si>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</si>
  <si>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</si>
  <si>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</si>
  <si>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</si>
  <si>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</si>
  <si>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</si>
  <si>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</si>
  <si>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</si>
  <si>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</si>
  <si>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</si>
  <si>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</si>
  <si>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</si>
  <si>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</si>
  <si>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</si>
  <si>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</si>
  <si>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</si>
  <si>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</si>
  <si>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</si>
  <si>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</si>
  <si>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</si>
  <si>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</si>
  <si>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</si>
  <si>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</si>
  <si>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</si>
  <si>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</si>
  <si>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</si>
  <si>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</si>
  <si>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</si>
  <si>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</si>
  <si>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</si>
  <si>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</si>
  <si>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</si>
  <si>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</si>
  <si>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</si>
  <si>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</si>
  <si>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</si>
  <si>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</si>
  <si>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</si>
  <si>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</si>
  <si>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</si>
  <si>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</si>
  <si>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</si>
  <si>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</si>
  <si>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</si>
  <si>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</si>
  <si>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</si>
  <si>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</si>
  <si>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</si>
  <si>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</si>
  <si>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</si>
  <si>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</si>
  <si>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</si>
  <si>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</si>
  <si>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</si>
  <si>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</si>
  <si>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</si>
  <si>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</si>
  <si>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</si>
  <si>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</si>
  <si>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</si>
  <si>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</si>
  <si>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</si>
  <si>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</si>
  <si>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</si>
  <si>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</si>
  <si>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</si>
  <si>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</si>
  <si>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</si>
  <si>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</si>
  <si>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</si>
  <si>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</si>
  <si>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</si>
  <si>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</si>
  <si>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</si>
  <si>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</si>
  <si>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</si>
  <si>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</si>
  <si>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</si>
  <si>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</si>
  <si>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</si>
  <si>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</si>
  <si>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</si>
  <si>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</si>
  <si>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</si>
  <si>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</si>
  <si>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</si>
  <si>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</si>
  <si>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</si>
  <si>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</si>
  <si>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</si>
  <si>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</si>
  <si>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</si>
  <si>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</si>
  <si>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</si>
  <si>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</si>
  <si>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</si>
  <si>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</si>
  <si>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</si>
  <si>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</si>
  <si>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</si>
  <si>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</si>
  <si>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</si>
  <si>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</si>
  <si>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</si>
  <si>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</si>
  <si>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</si>
  <si>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</si>
  <si>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</si>
  <si>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</si>
  <si>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</si>
  <si>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</si>
  <si>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</si>
  <si>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</si>
  <si>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</si>
  <si>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</si>
  <si>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</si>
  <si>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</si>
  <si>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</si>
  <si>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</si>
  <si>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</si>
  <si>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</si>
  <si>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</si>
  <si>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</si>
  <si>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</si>
  <si>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</si>
  <si>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</si>
  <si>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</si>
  <si>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</si>
  <si>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</si>
  <si>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</si>
  <si>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</si>
  <si>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</si>
  <si>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</si>
  <si>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</si>
  <si>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</si>
  <si>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</si>
  <si>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</si>
  <si>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</si>
  <si>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</si>
  <si>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</si>
  <si>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</si>
  <si>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</si>
  <si>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</si>
  <si>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</si>
  <si>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</si>
  <si>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</si>
  <si>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</si>
  <si>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</si>
  <si>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</si>
  <si>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</si>
  <si>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</si>
  <si>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</si>
  <si>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</si>
  <si>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</si>
  <si>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</si>
  <si>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</si>
  <si>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</si>
  <si>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</si>
  <si>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</si>
  <si>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</si>
  <si>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</si>
  <si>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</si>
  <si>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</si>
  <si>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</si>
  <si>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</si>
  <si>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</si>
  <si>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</si>
  <si>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</si>
  <si>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</si>
  <si>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</si>
  <si>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</si>
  <si>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</si>
  <si>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</si>
  <si>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</si>
  <si>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</si>
  <si>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</si>
  <si>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</si>
  <si>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</si>
  <si>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</si>
  <si>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</si>
  <si>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</si>
  <si>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</si>
  <si>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</si>
  <si>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</si>
  <si>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</si>
  <si>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</si>
  <si>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</si>
  <si>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</si>
  <si>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</si>
  <si>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</si>
  <si>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</si>
  <si>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</si>
  <si>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</si>
  <si>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</si>
  <si>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</si>
  <si>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</si>
  <si>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</si>
  <si>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</si>
  <si>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</si>
  <si>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</si>
  <si>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</si>
  <si>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</si>
  <si>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</si>
  <si>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</si>
  <si>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</si>
  <si>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</si>
  <si>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</si>
  <si>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</si>
  <si>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</si>
  <si>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</si>
  <si>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</si>
  <si>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</si>
  <si>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</si>
  <si>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</si>
  <si>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</si>
  <si>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</si>
  <si>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</si>
  <si>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</si>
  <si>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</si>
  <si>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</si>
  <si>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</si>
  <si>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</si>
  <si>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</si>
  <si>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</si>
  <si>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</si>
  <si>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</si>
  <si>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</si>
  <si>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</si>
  <si>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</si>
  <si>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</si>
  <si>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</si>
  <si>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</si>
  <si>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</si>
  <si>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</si>
  <si>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</si>
  <si>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</si>
  <si>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</si>
  <si>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</si>
  <si>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</si>
  <si>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</si>
  <si>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</si>
  <si>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</si>
  <si>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</si>
  <si>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</si>
  <si>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</si>
  <si>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</si>
  <si>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</si>
  <si>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</si>
  <si>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</si>
  <si>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</si>
  <si>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</si>
  <si>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</si>
  <si>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</si>
  <si>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</si>
  <si>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</si>
  <si>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</si>
  <si>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</si>
  <si>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</si>
  <si>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</si>
  <si>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</si>
  <si>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</si>
  <si>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</si>
  <si>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</si>
  <si>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</si>
  <si>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</si>
  <si>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</si>
  <si>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</si>
  <si>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</si>
  <si>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</si>
  <si>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</si>
  <si>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</si>
  <si>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</si>
  <si>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</si>
  <si>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</si>
  <si>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</si>
  <si>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</si>
  <si>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</si>
  <si>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</si>
  <si>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</si>
  <si>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</si>
  <si>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</si>
  <si>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</si>
  <si>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</si>
  <si>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</si>
  <si>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</si>
  <si>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</si>
  <si>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</si>
  <si>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</si>
  <si>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</si>
  <si>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</si>
  <si>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</si>
  <si>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</si>
  <si>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</si>
  <si>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</si>
  <si>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</si>
  <si>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</si>
  <si>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</si>
  <si>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</si>
  <si>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</si>
  <si>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</si>
  <si>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</si>
  <si>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</si>
  <si>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</si>
  <si>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</si>
  <si>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</si>
  <si>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</si>
  <si>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</si>
  <si>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</si>
  <si>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</si>
  <si>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</si>
  <si>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</si>
  <si>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</si>
  <si>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</si>
  <si>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</si>
  <si>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</si>
  <si>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</si>
  <si>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</si>
  <si>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</si>
  <si>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</si>
  <si>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</si>
  <si>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</si>
  <si>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</si>
  <si>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</si>
  <si>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</si>
  <si>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</si>
  <si>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</si>
  <si>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</si>
  <si>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</si>
  <si>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</si>
  <si>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</si>
  <si>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</si>
  <si>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</si>
  <si>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</si>
  <si>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</si>
  <si>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</si>
  <si>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</si>
  <si>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</si>
  <si>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</si>
  <si>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</si>
  <si>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</si>
  <si>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</si>
  <si>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</si>
  <si>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</si>
  <si>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</si>
  <si>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</si>
  <si>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</si>
  <si>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</si>
  <si>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</si>
  <si>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</si>
  <si>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</si>
  <si>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</si>
  <si>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</si>
  <si>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</si>
  <si>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</si>
  <si>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</si>
  <si>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</si>
  <si>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</si>
  <si>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</si>
  <si>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</si>
  <si>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</si>
  <si>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</si>
  <si>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</si>
  <si>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</si>
  <si>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</si>
  <si>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</si>
  <si>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</si>
  <si>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</si>
  <si>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</si>
  <si>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</si>
  <si>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</si>
  <si>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</si>
  <si>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</si>
  <si>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</si>
  <si>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</si>
  <si>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</si>
  <si>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</si>
  <si>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</si>
  <si>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</si>
  <si>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</si>
  <si>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</si>
  <si>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</si>
  <si>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</si>
  <si>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</si>
  <si>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</si>
  <si>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</si>
  <si>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</si>
  <si>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</si>
  <si>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</si>
  <si>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</si>
  <si>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</si>
  <si>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</si>
  <si>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</si>
  <si>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</si>
  <si>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</si>
  <si>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</si>
  <si>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</si>
  <si>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</si>
  <si>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</si>
  <si>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</si>
  <si>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</si>
  <si>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</si>
  <si>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</si>
  <si>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</si>
  <si>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</si>
  <si>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</si>
  <si>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</si>
  <si>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</si>
  <si>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</si>
  <si>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</si>
  <si>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</si>
  <si>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</si>
  <si>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</si>
  <si>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</si>
  <si>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</si>
  <si>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</si>
  <si>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</si>
  <si>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</si>
  <si>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</si>
  <si>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</si>
  <si>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</si>
  <si>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</si>
  <si>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</si>
  <si>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</si>
  <si>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</si>
  <si>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</si>
  <si>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</si>
  <si>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</si>
  <si>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</si>
  <si>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</si>
  <si>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</si>
  <si>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</si>
  <si>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</si>
  <si>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</si>
  <si>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</si>
  <si>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</si>
  <si>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</si>
  <si>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</si>
  <si>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</si>
  <si>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</si>
  <si>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</si>
  <si>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</si>
  <si>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</si>
  <si>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</si>
  <si>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</si>
  <si>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</si>
  <si>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</si>
  <si>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</si>
  <si>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</si>
  <si>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</si>
  <si>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</si>
  <si>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</si>
  <si>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</si>
  <si>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</si>
  <si>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</si>
  <si>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</si>
  <si>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</si>
  <si>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</si>
  <si>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</si>
  <si>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</si>
  <si>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</si>
  <si>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</si>
  <si>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</si>
  <si>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</si>
  <si>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</si>
  <si>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</si>
  <si>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</si>
  <si>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</si>
  <si>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</si>
  <si>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</si>
  <si>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</si>
  <si>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</si>
  <si>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</si>
  <si>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</si>
  <si>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</si>
  <si>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</si>
  <si>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</si>
  <si>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</si>
  <si>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</si>
  <si>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</si>
  <si>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</si>
  <si>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</si>
  <si>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</si>
  <si>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</si>
  <si>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</si>
  <si>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</si>
  <si>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</si>
  <si>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</si>
  <si>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</si>
  <si>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</si>
  <si>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</si>
  <si>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</si>
  <si>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</si>
  <si>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</si>
  <si>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</si>
  <si>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</si>
  <si>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</si>
  <si>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</si>
  <si>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</si>
  <si>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</si>
  <si>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</si>
  <si>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</si>
  <si>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</si>
  <si>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</si>
  <si>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</si>
  <si>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</si>
  <si>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</si>
  <si>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</si>
  <si>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</si>
  <si>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</si>
  <si>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</si>
  <si>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</si>
  <si>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</si>
  <si>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</si>
  <si>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</si>
  <si>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</si>
  <si>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</si>
  <si>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</si>
  <si>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</si>
  <si>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</si>
  <si>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</si>
  <si>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</si>
  <si>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</si>
  <si>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</si>
  <si>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</si>
  <si>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</si>
  <si>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</si>
  <si>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</si>
  <si>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</si>
  <si>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</si>
  <si>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</si>
  <si>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</si>
  <si>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</si>
  <si>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</si>
  <si>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</si>
  <si>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</si>
  <si>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</si>
  <si>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</si>
  <si>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</si>
  <si>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</si>
  <si>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</si>
  <si>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</si>
  <si>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</si>
  <si>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</si>
  <si>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</si>
  <si>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</si>
  <si>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</si>
  <si>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</si>
  <si>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</si>
  <si>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</si>
  <si>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</si>
  <si>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</si>
  <si>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</si>
  <si>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</si>
  <si>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</si>
  <si>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</si>
  <si>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</si>
  <si>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</si>
  <si>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</si>
  <si>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</si>
  <si>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</si>
  <si>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</si>
  <si>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</si>
  <si>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</si>
  <si>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</si>
  <si>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</si>
  <si>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</si>
  <si>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</si>
  <si>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</si>
  <si>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</si>
  <si>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</si>
  <si>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</si>
  <si>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</si>
  <si>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</si>
  <si>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</si>
  <si>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</si>
  <si>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</si>
  <si>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</si>
  <si>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</si>
  <si>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</si>
  <si>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</si>
  <si>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</si>
  <si>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</si>
  <si>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</si>
  <si>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</si>
  <si>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</si>
  <si>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</si>
  <si>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</si>
  <si>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</si>
  <si>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</si>
  <si>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</si>
  <si>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</si>
  <si>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</si>
  <si>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</si>
  <si>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</si>
  <si>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</si>
  <si>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</si>
  <si>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</si>
  <si>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</si>
  <si>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</si>
  <si>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</si>
  <si>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</si>
  <si>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</si>
  <si>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</si>
  <si>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</si>
  <si>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</si>
  <si>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</si>
  <si>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</si>
  <si>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</si>
  <si>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</si>
  <si>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</si>
  <si>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</si>
  <si>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</si>
  <si>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</si>
  <si>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</si>
  <si>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</si>
  <si>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</si>
  <si>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</si>
  <si>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</si>
  <si>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</si>
  <si>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</si>
  <si>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</si>
  <si>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</si>
  <si>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</si>
  <si>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</si>
  <si>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</si>
  <si>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</si>
  <si>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</si>
  <si>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</si>
  <si>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</si>
  <si>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</si>
  <si>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</si>
  <si>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</si>
  <si>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</si>
  <si>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</si>
  <si>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</si>
  <si>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</si>
  <si>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</si>
  <si>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</si>
  <si>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</si>
  <si>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</si>
  <si>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</si>
  <si>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</si>
  <si>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</si>
  <si>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</si>
  <si>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</si>
  <si>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</si>
  <si>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</si>
  <si>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</si>
  <si>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</si>
  <si>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</si>
  <si>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</si>
  <si>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</si>
  <si>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</si>
  <si>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</si>
  <si>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</si>
  <si>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</si>
  <si>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</si>
  <si>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</si>
  <si>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</si>
  <si>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</si>
  <si>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</si>
  <si>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</si>
  <si>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</si>
  <si>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</si>
  <si>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</si>
  <si>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</si>
  <si>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</si>
  <si>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</si>
  <si>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</si>
  <si>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</si>
  <si>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</si>
  <si>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</si>
  <si>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</si>
  <si>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</si>
  <si>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</si>
  <si>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</si>
  <si>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</si>
  <si>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</si>
  <si>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</si>
  <si>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</si>
  <si>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</si>
  <si>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</si>
  <si>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</si>
  <si>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</si>
  <si>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</si>
  <si>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</si>
  <si>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</si>
  <si>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</si>
  <si>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</si>
  <si>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</si>
  <si>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</si>
  <si>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</si>
  <si>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</si>
  <si>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</si>
  <si>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</si>
  <si>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</si>
  <si>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</si>
  <si>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</si>
  <si>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</si>
  <si>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</si>
  <si>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</si>
  <si>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</si>
  <si>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</si>
  <si>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</si>
  <si>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</si>
  <si>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</si>
  <si>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</si>
  <si>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</si>
  <si>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</si>
  <si>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</si>
  <si>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</si>
  <si>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</si>
  <si>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</si>
  <si>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</si>
  <si>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</si>
  <si>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</si>
  <si>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</si>
  <si>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</si>
  <si>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</si>
  <si>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</si>
  <si>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</si>
  <si>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</si>
  <si>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</si>
  <si>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</si>
  <si>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</si>
  <si>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</si>
  <si>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</si>
  <si>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</si>
  <si>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</si>
  <si>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</si>
  <si>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</si>
  <si>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</si>
  <si>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</si>
  <si>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</si>
  <si>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</si>
  <si>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</si>
  <si>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</si>
  <si>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</si>
  <si>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</si>
  <si>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</si>
  <si>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</si>
  <si>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</si>
  <si>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</si>
  <si>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</si>
  <si>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</si>
  <si>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</si>
  <si>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</si>
  <si>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</si>
  <si>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</si>
  <si>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</si>
  <si>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</si>
  <si>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</si>
  <si>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</si>
  <si>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</si>
  <si>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</si>
  <si>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</si>
  <si>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</si>
  <si>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</si>
  <si>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</si>
  <si>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</si>
  <si>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</si>
  <si>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</si>
  <si>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</si>
  <si>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</si>
  <si>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</si>
  <si>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</si>
  <si>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</si>
  <si>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</si>
  <si>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</si>
  <si>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</si>
  <si>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</si>
  <si>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</si>
  <si>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</si>
  <si>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</si>
  <si>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</si>
  <si>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</si>
  <si>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</si>
  <si>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</si>
  <si>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</si>
  <si>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</si>
  <si>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</si>
  <si>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</si>
  <si>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</si>
  <si>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</si>
  <si>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</si>
  <si>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</si>
  <si>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</si>
  <si>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</si>
  <si>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</si>
  <si>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</si>
  <si>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</si>
  <si>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</si>
  <si>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</si>
  <si>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</si>
  <si>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</si>
  <si>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</si>
  <si>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</si>
  <si>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</si>
  <si>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</si>
  <si>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</si>
  <si>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</si>
  <si>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</si>
  <si>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</si>
  <si>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</si>
  <si>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</si>
  <si>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</si>
  <si>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</si>
  <si>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</si>
  <si>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</si>
  <si>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</si>
  <si>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</si>
  <si>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</si>
  <si>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</si>
  <si>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</si>
  <si>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</si>
  <si>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</si>
  <si>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</si>
  <si>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</si>
  <si>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</si>
  <si>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</si>
  <si>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</si>
  <si>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</si>
  <si>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</si>
  <si>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</si>
  <si>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</si>
  <si>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</si>
  <si>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</si>
  <si>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</si>
  <si>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</si>
  <si>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</si>
  <si>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</si>
  <si>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</si>
  <si>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</si>
  <si>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</si>
  <si>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</si>
  <si>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</si>
  <si>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</si>
  <si>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</si>
  <si>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</si>
  <si>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</si>
  <si>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</si>
  <si>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</si>
  <si>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</si>
  <si>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</si>
  <si>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</si>
  <si>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</si>
  <si>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</si>
  <si>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</si>
  <si>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</si>
  <si>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</si>
  <si>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</si>
  <si>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</si>
  <si>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</si>
  <si>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</si>
  <si>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</si>
  <si>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</si>
  <si>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</si>
  <si>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</si>
  <si>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</si>
  <si>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</si>
  <si>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</si>
  <si>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</si>
  <si>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</si>
  <si>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</si>
  <si>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</si>
  <si>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</si>
  <si>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</si>
  <si>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</si>
  <si>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</si>
  <si>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</si>
  <si>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</si>
  <si>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</si>
  <si>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</si>
  <si>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</si>
  <si>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</si>
  <si>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</si>
  <si>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</si>
  <si>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</si>
  <si>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</si>
  <si>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</si>
  <si>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</si>
  <si>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</si>
  <si>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</si>
  <si>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</si>
  <si>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</si>
  <si>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</si>
  <si>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</si>
  <si>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</si>
  <si>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</si>
  <si>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</si>
  <si>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</si>
  <si>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</si>
  <si>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</si>
  <si>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</si>
  <si>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</si>
  <si>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</si>
  <si>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</si>
  <si>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</si>
  <si>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</si>
  <si>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</si>
  <si>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</si>
  <si>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</si>
  <si>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</si>
  <si>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</si>
  <si>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</si>
  <si>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</si>
  <si>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</si>
  <si>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</si>
  <si>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</si>
  <si>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</si>
  <si>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</si>
  <si>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</si>
  <si>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</si>
  <si>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</si>
  <si>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</si>
  <si>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</si>
  <si>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</si>
  <si>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</si>
  <si>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</si>
  <si>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</si>
  <si>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</si>
  <si>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</si>
  <si>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</si>
  <si>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</si>
  <si>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</si>
  <si>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</si>
  <si>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</si>
  <si>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</si>
  <si>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</si>
  <si>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</si>
  <si>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</si>
  <si>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</si>
  <si>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</si>
  <si>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</si>
  <si>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</si>
  <si>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</si>
  <si>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</si>
  <si>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</si>
  <si>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</si>
  <si>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</si>
  <si>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</si>
  <si>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</si>
  <si>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</si>
  <si>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</si>
  <si>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</si>
  <si>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</si>
  <si>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</si>
  <si>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</si>
  <si>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</si>
  <si>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</si>
  <si>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</si>
  <si>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</si>
  <si>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</si>
  <si>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</si>
  <si>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</si>
  <si>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</si>
  <si>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</si>
  <si>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</si>
  <si>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</si>
  <si>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</si>
  <si>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</si>
  <si>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</si>
  <si>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</si>
  <si>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</si>
  <si>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</si>
  <si>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</si>
  <si>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</si>
  <si>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</si>
  <si>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</si>
  <si>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</si>
  <si>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</si>
  <si>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</si>
  <si>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</si>
  <si>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</si>
  <si>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</si>
  <si>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</si>
  <si>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</si>
  <si>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</si>
  <si>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</si>
  <si>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</si>
  <si>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</si>
  <si>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</si>
  <si>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</si>
  <si>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</si>
  <si>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</si>
  <si>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</si>
  <si>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</si>
  <si>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</si>
  <si>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</si>
  <si>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</si>
  <si>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</si>
  <si>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</si>
  <si>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</si>
  <si>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</si>
  <si>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</si>
  <si>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</si>
  <si>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</si>
  <si>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</si>
  <si>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</si>
  <si>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</si>
  <si>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</si>
  <si>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</si>
  <si>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</si>
  <si>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</si>
  <si>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</si>
  <si>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</si>
  <si>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</si>
  <si>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</si>
  <si>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</si>
  <si>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</si>
  <si>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</si>
  <si>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</si>
  <si>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</si>
  <si>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</si>
  <si>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</si>
  <si>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</si>
  <si>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</si>
  <si>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</si>
  <si>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</si>
  <si>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</si>
  <si>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</si>
  <si>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</si>
  <si>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</si>
  <si>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</si>
  <si>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</si>
  <si>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</si>
  <si>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</si>
  <si>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</si>
  <si>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</si>
  <si>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</si>
  <si>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</si>
  <si>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</si>
  <si>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</si>
  <si>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</si>
  <si>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</si>
  <si>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</si>
  <si>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</si>
  <si>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</si>
  <si>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</si>
  <si>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</si>
  <si>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</si>
  <si>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</si>
  <si>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</si>
  <si>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</si>
  <si>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</si>
  <si>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</si>
  <si>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</si>
  <si>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</si>
  <si>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</si>
  <si>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</si>
  <si>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</si>
  <si>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</si>
  <si>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</si>
  <si>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</si>
  <si>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</si>
  <si>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</si>
  <si>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</si>
  <si>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</si>
  <si>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</si>
  <si>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</si>
  <si>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</si>
  <si>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</si>
  <si>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</si>
  <si>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</si>
  <si>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</si>
  <si>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</si>
  <si>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</si>
  <si>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</si>
  <si>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</si>
  <si>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</si>
  <si>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</si>
  <si>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</si>
  <si>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</si>
  <si>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</si>
  <si>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</si>
  <si>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</si>
  <si>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</si>
  <si>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</si>
  <si>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</si>
  <si>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</si>
  <si>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</si>
  <si>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</si>
  <si>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</si>
  <si>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</si>
  <si>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</si>
  <si>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</si>
  <si>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</si>
  <si>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</si>
  <si>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</si>
  <si>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</si>
  <si>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</si>
  <si>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</si>
  <si>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</si>
  <si>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</si>
  <si>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</si>
  <si>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</si>
  <si>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</si>
  <si>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</si>
  <si>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</si>
  <si>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</si>
  <si>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</si>
  <si>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</si>
  <si>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</si>
  <si>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</si>
  <si>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</si>
  <si>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</si>
  <si>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</si>
  <si>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</si>
  <si>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</si>
  <si>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</si>
  <si>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</si>
  <si>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</si>
  <si>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</si>
  <si>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</si>
  <si>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</si>
  <si>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</si>
  <si>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</si>
  <si>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</si>
  <si>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</si>
  <si>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</si>
  <si>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</si>
  <si>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</si>
  <si>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</si>
  <si>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</si>
  <si>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</si>
  <si>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</si>
  <si>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</si>
  <si>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</si>
  <si>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</si>
  <si>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</si>
  <si>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</si>
  <si>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</si>
  <si>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</si>
  <si>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</si>
  <si>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</si>
  <si>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</si>
  <si>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</si>
  <si>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</si>
  <si>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</si>
  <si>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</si>
  <si>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</si>
  <si>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</si>
  <si>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</si>
  <si>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</si>
  <si>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</si>
  <si>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</si>
  <si>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</si>
  <si>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</si>
  <si>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</si>
  <si>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</si>
  <si>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</si>
  <si>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</si>
  <si>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</si>
  <si>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</si>
  <si>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</si>
  <si>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</si>
  <si>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</si>
  <si>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</si>
  <si>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</si>
  <si>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</si>
  <si>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</si>
  <si>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</si>
  <si>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</si>
  <si>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</si>
  <si>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</si>
  <si>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</si>
  <si>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</si>
  <si>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</si>
  <si>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</si>
  <si>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</si>
  <si>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</si>
  <si>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</si>
  <si>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</si>
  <si>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</si>
  <si>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</si>
  <si>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</si>
  <si>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</si>
  <si>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</si>
  <si>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</si>
  <si>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</si>
  <si>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</si>
  <si>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</si>
  <si>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</si>
  <si>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</si>
  <si>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</si>
  <si>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</si>
  <si>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</si>
  <si>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</si>
  <si>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</si>
  <si>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</si>
  <si>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</si>
  <si>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</si>
  <si>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</si>
  <si>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</si>
  <si>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</si>
  <si>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</si>
  <si>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</si>
  <si>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</si>
  <si>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</si>
  <si>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</si>
  <si>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</si>
  <si>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</si>
  <si>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</si>
  <si>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</si>
  <si>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</si>
  <si>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</si>
  <si>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</si>
  <si>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</si>
  <si>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</si>
  <si>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</si>
  <si>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</si>
  <si>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</si>
  <si>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</si>
  <si>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</si>
  <si>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</si>
  <si>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</si>
  <si>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</si>
  <si>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</si>
  <si>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</si>
  <si>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</si>
  <si>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</si>
  <si>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</si>
  <si>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</si>
  <si>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</si>
  <si>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</si>
  <si>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</si>
  <si>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</si>
  <si>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</si>
  <si>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</si>
  <si>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</si>
  <si>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</si>
  <si>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</si>
  <si>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</si>
  <si>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</si>
  <si>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</si>
  <si>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</si>
  <si>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</si>
  <si>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</si>
  <si>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</si>
  <si>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</si>
  <si>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</si>
  <si>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</si>
  <si>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</si>
  <si>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</si>
  <si>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</si>
  <si>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</si>
  <si>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</si>
  <si>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</si>
  <si>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</si>
  <si>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</si>
  <si>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</si>
  <si>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</si>
  <si>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</si>
  <si>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</si>
  <si>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</si>
  <si>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</si>
  <si>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</si>
  <si>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</si>
  <si>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</si>
  <si>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</si>
  <si>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</si>
  <si>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</si>
  <si>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</si>
  <si>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</si>
  <si>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</si>
  <si>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</si>
  <si>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</si>
  <si>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</si>
  <si>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</si>
  <si>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</si>
  <si>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</si>
  <si>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</si>
  <si>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</si>
  <si>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</si>
  <si>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</si>
  <si>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</si>
  <si>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</si>
  <si>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</si>
  <si>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</si>
  <si>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</si>
  <si>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</si>
  <si>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</si>
  <si>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</si>
  <si>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</si>
  <si>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</si>
  <si>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</si>
  <si>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</si>
  <si>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</si>
  <si>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</si>
  <si>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</si>
  <si>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</si>
  <si>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</si>
  <si>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</si>
  <si>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</si>
  <si>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</si>
  <si>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</si>
  <si>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</si>
  <si>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</si>
  <si>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</si>
  <si>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</si>
  <si>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</si>
  <si>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</si>
  <si>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</si>
  <si>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</si>
  <si>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</si>
  <si>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</si>
  <si>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</si>
  <si>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</si>
  <si>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</si>
  <si>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</si>
  <si>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</si>
  <si>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</si>
  <si>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</si>
  <si>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</si>
  <si>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</si>
  <si>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</si>
  <si>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</si>
  <si>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</si>
  <si>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</si>
  <si>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</si>
  <si>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</si>
  <si>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</si>
  <si>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</si>
  <si>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</si>
  <si>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</si>
  <si>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</si>
  <si>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</si>
  <si>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</si>
  <si>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</si>
  <si>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</si>
  <si>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</si>
  <si>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</si>
  <si>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</si>
  <si>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</si>
  <si>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</si>
  <si>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</si>
  <si>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</si>
  <si>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</si>
  <si>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</si>
  <si>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</si>
  <si>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</si>
  <si>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</si>
  <si>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</si>
  <si>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</si>
  <si>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</si>
  <si>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</si>
  <si>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</si>
  <si>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</si>
  <si>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</si>
  <si>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</si>
  <si>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</si>
  <si>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</si>
  <si>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</si>
  <si>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</si>
  <si>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</si>
  <si>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</si>
  <si>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</si>
  <si>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</si>
  <si>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</si>
  <si>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</si>
  <si>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</si>
  <si>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</si>
  <si>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</si>
  <si>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</si>
  <si>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</si>
  <si>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</si>
  <si>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</si>
  <si>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</si>
  <si>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</si>
  <si>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</si>
  <si>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</si>
  <si>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</si>
  <si>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</si>
  <si>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</si>
  <si>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</si>
  <si>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</si>
  <si>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</si>
  <si>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</si>
  <si>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</si>
  <si>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</si>
  <si>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</si>
  <si>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</si>
  <si>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</si>
  <si>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</si>
  <si>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</si>
  <si>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</si>
  <si>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</si>
  <si>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</si>
  <si>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</si>
  <si>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</si>
  <si>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</si>
  <si>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</si>
  <si>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</si>
  <si>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</si>
  <si>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</si>
  <si>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</si>
  <si>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</si>
  <si>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</si>
  <si>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</si>
  <si>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</si>
  <si>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</si>
  <si>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</si>
  <si>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</si>
  <si>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</si>
  <si>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</si>
  <si>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</si>
  <si>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</si>
  <si>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</si>
  <si>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</si>
  <si>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</si>
  <si>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</si>
  <si>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</si>
  <si>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</si>
  <si>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</si>
  <si>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</si>
  <si>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</si>
  <si>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</si>
  <si>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</si>
  <si>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</si>
  <si>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</si>
  <si>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</si>
  <si>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</si>
  <si>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</si>
  <si>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</si>
  <si>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</si>
  <si>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</si>
  <si>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</si>
  <si>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</si>
  <si>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</si>
  <si>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</si>
  <si>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</si>
  <si>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</si>
  <si>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</si>
  <si>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</si>
  <si>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</si>
  <si>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</si>
  <si>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</si>
  <si>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</si>
  <si>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</si>
  <si>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</si>
  <si>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</si>
  <si>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</si>
  <si>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</si>
  <si>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</si>
  <si>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</si>
  <si>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</si>
  <si>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</si>
  <si>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</si>
  <si>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</si>
  <si>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</si>
  <si>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</si>
  <si>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</si>
  <si>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</si>
  <si>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</si>
  <si>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</si>
  <si>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</si>
  <si>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</si>
  <si>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</si>
  <si>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</si>
  <si>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</si>
  <si>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</si>
  <si>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</si>
  <si>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</si>
  <si>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</si>
  <si>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</si>
  <si>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</si>
  <si>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</si>
  <si>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</si>
  <si>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</si>
  <si>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</si>
  <si>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</si>
  <si>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</si>
  <si>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</si>
  <si>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</si>
  <si>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</si>
  <si>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</si>
  <si>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</si>
  <si>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</si>
  <si>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</si>
  <si>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</si>
  <si>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</si>
  <si>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</si>
  <si>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</si>
  <si>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</si>
  <si>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</si>
  <si>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</si>
  <si>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</si>
  <si>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</si>
  <si>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</si>
  <si>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</si>
  <si>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</si>
  <si>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</si>
  <si>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</si>
  <si>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</si>
  <si>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</si>
  <si>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</si>
  <si>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</si>
  <si>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</si>
  <si>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</si>
  <si>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</si>
  <si>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</si>
  <si>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</si>
  <si>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</si>
  <si>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</si>
  <si>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</si>
  <si>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</si>
  <si>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</si>
  <si>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</si>
  <si>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</si>
  <si>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</si>
  <si>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</si>
  <si>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</si>
  <si>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</si>
  <si>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</si>
  <si>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</si>
  <si>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</si>
  <si>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</si>
  <si>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</si>
  <si>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</si>
  <si>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</si>
  <si>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</si>
  <si>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</si>
  <si>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</si>
  <si>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</si>
  <si>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</si>
  <si>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</si>
  <si>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</si>
  <si>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</si>
  <si>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</si>
  <si>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</si>
  <si>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</si>
  <si>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</si>
  <si>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</si>
  <si>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</si>
  <si>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</si>
  <si>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</si>
  <si>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</si>
  <si>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</si>
  <si>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</si>
  <si>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</si>
  <si>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</si>
  <si>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</si>
  <si>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</si>
  <si>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</si>
  <si>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</si>
  <si>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</si>
  <si>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</si>
  <si>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</si>
  <si>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</si>
  <si>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</si>
  <si>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</si>
  <si>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</si>
  <si>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</si>
  <si>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</si>
  <si>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</si>
  <si>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</si>
  <si>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</si>
  <si>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</si>
  <si>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</si>
  <si>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</si>
  <si>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</si>
  <si>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</si>
  <si>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</si>
  <si>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</si>
  <si>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</si>
  <si>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</si>
  <si>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</si>
  <si>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</si>
  <si>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</si>
  <si>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</si>
  <si>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</si>
  <si>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</si>
  <si>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</si>
  <si>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</si>
  <si>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</si>
  <si>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</si>
  <si>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</si>
  <si>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</si>
  <si>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</si>
  <si>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</si>
  <si>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</si>
  <si>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</si>
  <si>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</si>
  <si>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</si>
  <si>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</si>
  <si>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</si>
  <si>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</si>
  <si>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</si>
  <si>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</si>
  <si>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</si>
  <si>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</si>
  <si>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</si>
  <si>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</si>
  <si>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</si>
  <si>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</si>
  <si>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</si>
  <si>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</si>
  <si>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</si>
  <si>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</si>
  <si>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</si>
  <si>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</si>
  <si>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</si>
  <si>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</si>
  <si>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</si>
  <si>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</si>
  <si>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</si>
  <si>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</si>
  <si>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</si>
  <si>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</si>
  <si>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</si>
  <si>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</si>
  <si>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</si>
  <si>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</si>
  <si>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</si>
  <si>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</si>
  <si>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</si>
  <si>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</si>
  <si>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</si>
  <si>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</si>
  <si>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</si>
  <si>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</si>
  <si>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</si>
  <si>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</si>
  <si>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</si>
  <si>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</si>
  <si>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</si>
  <si>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</si>
  <si>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</si>
  <si>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</si>
  <si>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</si>
  <si>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</si>
  <si>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</si>
  <si>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</si>
  <si>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</si>
  <si>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</si>
  <si>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</si>
  <si>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</si>
  <si>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</si>
  <si>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</si>
  <si>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</si>
  <si>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</si>
  <si>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</si>
  <si>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</si>
  <si>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</si>
  <si>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</si>
  <si>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</si>
  <si>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</si>
  <si>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</si>
  <si>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</si>
  <si>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</si>
  <si>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</si>
  <si>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</si>
  <si>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</si>
  <si>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</si>
  <si>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</si>
  <si>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</si>
  <si>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</si>
  <si>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</si>
  <si>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</si>
  <si>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</si>
  <si>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</si>
  <si>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</si>
  <si>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</si>
  <si>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</si>
  <si>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</si>
  <si>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</si>
  <si>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</si>
  <si>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</si>
  <si>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</si>
  <si>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</si>
  <si>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</si>
  <si>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</si>
  <si>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</si>
  <si>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</si>
  <si>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</si>
  <si>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</si>
  <si>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</si>
  <si>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</si>
  <si>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</si>
  <si>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</si>
  <si>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</si>
  <si>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</si>
  <si>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</si>
  <si>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</si>
  <si>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</si>
  <si>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</si>
  <si>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</si>
  <si>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</si>
  <si>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</si>
  <si>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</si>
  <si>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</si>
  <si>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</si>
  <si>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</si>
  <si>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</si>
  <si>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</si>
  <si>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</si>
  <si>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</si>
  <si>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</si>
  <si>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</si>
  <si>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</si>
  <si>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</si>
  <si>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</si>
  <si>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</si>
  <si>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</si>
  <si>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</si>
  <si>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</si>
  <si>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</si>
  <si>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</si>
  <si>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</si>
  <si>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</si>
  <si>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</si>
  <si>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</si>
  <si>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</si>
  <si>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</si>
  <si>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</si>
  <si>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</si>
  <si>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</si>
  <si>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</si>
  <si>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</si>
  <si>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</si>
  <si>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</si>
  <si>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</si>
  <si>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</si>
  <si>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</si>
  <si>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</si>
  <si>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</si>
  <si>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</si>
  <si>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</si>
  <si>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</si>
  <si>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</si>
  <si>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</si>
  <si>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</si>
  <si>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</si>
  <si>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</si>
  <si>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</si>
  <si>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</si>
  <si>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</si>
  <si>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</si>
  <si>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</si>
  <si>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</si>
  <si>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</si>
  <si>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</si>
  <si>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</si>
  <si>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</si>
  <si>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</si>
  <si>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</si>
  <si>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</si>
  <si>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</si>
  <si>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</si>
  <si>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</si>
  <si>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</si>
  <si>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</si>
  <si>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</si>
  <si>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</si>
  <si>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</si>
  <si>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</si>
  <si>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</si>
  <si>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</si>
  <si>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</si>
  <si>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</si>
  <si>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</si>
  <si>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</si>
  <si>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</si>
  <si>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</si>
  <si>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</si>
  <si>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</si>
  <si>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</si>
  <si>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</si>
  <si>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</si>
  <si>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</si>
  <si>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</si>
  <si>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</si>
  <si>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</si>
  <si>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</si>
  <si>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</si>
  <si>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</si>
  <si>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</si>
  <si>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</si>
  <si>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</si>
  <si>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</si>
  <si>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</si>
  <si>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</si>
  <si>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</si>
  <si>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</si>
  <si>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</si>
  <si>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</si>
  <si>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</si>
  <si>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</si>
  <si>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</si>
  <si>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</si>
  <si>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</si>
  <si>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</si>
  <si>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</si>
  <si>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</si>
  <si>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</si>
  <si>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</si>
  <si>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</si>
  <si>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</si>
  <si>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</si>
  <si>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</si>
  <si>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</si>
  <si>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</si>
  <si>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</si>
  <si>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</si>
  <si>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</si>
  <si>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</si>
  <si>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</si>
  <si>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</si>
  <si>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</si>
  <si>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</si>
  <si>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</si>
  <si>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</si>
  <si>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</si>
  <si>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</si>
  <si>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</si>
  <si>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</si>
  <si>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</si>
  <si>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</si>
  <si>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</si>
  <si>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</si>
  <si>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</si>
  <si>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</si>
  <si>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</si>
  <si>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</si>
  <si>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</si>
  <si>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</si>
  <si>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</si>
  <si>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</si>
  <si>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</si>
  <si>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</si>
  <si>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</si>
  <si>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</si>
  <si>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</si>
  <si>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</si>
  <si>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</si>
  <si>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</si>
  <si>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</si>
  <si>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</si>
  <si>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</si>
  <si>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</si>
  <si>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</si>
  <si>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</si>
  <si>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</si>
  <si>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</si>
  <si>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</si>
  <si>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</si>
  <si>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</si>
  <si>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</si>
  <si>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</si>
  <si>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</si>
  <si>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</si>
  <si>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</si>
  <si>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</si>
  <si>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</si>
  <si>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</si>
  <si>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</si>
  <si>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</si>
  <si>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</si>
  <si>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</si>
  <si>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</si>
  <si>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</si>
  <si>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</si>
  <si>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</si>
  <si>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</si>
  <si>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</si>
  <si>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</si>
  <si>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</si>
  <si>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</si>
  <si>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</si>
  <si>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</si>
  <si>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</si>
  <si>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</si>
  <si>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</si>
  <si>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</si>
  <si>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</si>
  <si>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</si>
  <si>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</si>
  <si>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</si>
  <si>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</si>
  <si>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</si>
  <si>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</si>
  <si>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</si>
  <si>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</si>
  <si>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</si>
  <si>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</si>
  <si>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</si>
  <si>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</si>
  <si>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</si>
  <si>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</si>
  <si>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</si>
  <si>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</si>
  <si>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</si>
  <si>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</si>
  <si>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</si>
  <si>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</si>
  <si>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</si>
  <si>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</si>
  <si>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</si>
  <si>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</si>
  <si>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</si>
  <si>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</si>
  <si>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</si>
  <si>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</si>
  <si>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</si>
  <si>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</si>
  <si>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</si>
  <si>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</si>
  <si>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</si>
  <si>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</si>
  <si>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</si>
  <si>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</si>
  <si>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</si>
  <si>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</si>
  <si>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</si>
  <si>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</si>
  <si>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</si>
  <si>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</si>
  <si>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</si>
  <si>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</si>
  <si>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</si>
  <si>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</si>
  <si>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</si>
  <si>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</si>
  <si>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</si>
  <si>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</si>
  <si>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</si>
  <si>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</si>
  <si>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</si>
  <si>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</si>
  <si>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</si>
  <si>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</si>
  <si>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</si>
  <si>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</si>
  <si>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</si>
  <si>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</si>
  <si>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</si>
  <si>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</si>
  <si>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</si>
  <si>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</si>
  <si>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</si>
  <si>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</si>
  <si>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</si>
  <si>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</si>
  <si>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</si>
  <si>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</si>
  <si>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</si>
  <si>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</si>
  <si>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</si>
  <si>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</si>
  <si>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</si>
  <si>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</si>
  <si>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</si>
  <si>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</si>
  <si>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</si>
  <si>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</si>
  <si>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</si>
  <si>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</si>
  <si>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</si>
  <si>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</si>
  <si>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</si>
  <si>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</si>
  <si>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</si>
  <si>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</si>
  <si>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</si>
  <si>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</si>
  <si>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</si>
  <si>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</si>
  <si>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</si>
  <si>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</si>
  <si>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</si>
  <si>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</si>
  <si>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</si>
  <si>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</si>
  <si>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</si>
  <si>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</si>
  <si>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</si>
  <si>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</si>
  <si>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</si>
  <si>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</si>
  <si>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</si>
  <si>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</si>
  <si>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</si>
  <si>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</si>
  <si>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</si>
  <si>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</si>
  <si>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</si>
  <si>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</si>
  <si>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</si>
  <si>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</si>
  <si>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</si>
  <si>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</si>
  <si>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</si>
  <si>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</si>
  <si>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</si>
  <si>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</si>
  <si>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</si>
  <si>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</si>
  <si>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</si>
  <si>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</si>
  <si>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</si>
  <si>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</si>
  <si>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</si>
  <si>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</si>
  <si>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</si>
  <si>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</si>
  <si>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</si>
  <si>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</si>
  <si>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</si>
  <si>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</si>
  <si>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</si>
  <si>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</si>
  <si>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</si>
  <si>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</si>
  <si>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</si>
  <si>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</si>
  <si>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</si>
  <si>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</si>
  <si>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</si>
  <si>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</si>
  <si>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</si>
  <si>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</si>
  <si>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</si>
  <si>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</si>
  <si>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</si>
  <si>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</si>
  <si>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</si>
  <si>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</si>
  <si>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</si>
  <si>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</si>
  <si>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</si>
  <si>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</si>
  <si>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</si>
  <si>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</si>
  <si>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</si>
  <si>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</si>
  <si>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</si>
  <si>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</si>
  <si>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</si>
  <si>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</si>
  <si>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</si>
  <si>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</si>
  <si>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</si>
  <si>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</si>
  <si>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</si>
  <si>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</si>
  <si>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</si>
  <si>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</si>
  <si>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</si>
  <si>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</si>
  <si>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</si>
  <si>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</si>
  <si>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</si>
  <si>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</si>
  <si>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</si>
  <si>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</si>
  <si>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</si>
  <si>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</si>
  <si>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</si>
  <si>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</si>
  <si>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</si>
  <si>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</si>
  <si>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</si>
  <si>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</si>
  <si>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</si>
  <si>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</si>
  <si>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</si>
  <si>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</si>
  <si>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</si>
  <si>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</si>
  <si>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</si>
  <si>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</si>
  <si>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</si>
  <si>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</si>
  <si>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</si>
  <si>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</si>
  <si>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</si>
  <si>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</si>
  <si>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</si>
  <si>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</si>
  <si>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</si>
  <si>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</si>
  <si>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</si>
  <si>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</si>
  <si>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</si>
  <si>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</si>
  <si>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</si>
  <si>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</si>
  <si>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</si>
  <si>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</si>
  <si>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</si>
  <si>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</si>
  <si>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</si>
  <si>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</si>
  <si>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</si>
  <si>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</si>
  <si>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</si>
  <si>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</si>
  <si>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</si>
  <si>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</si>
  <si>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</si>
  <si>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</si>
  <si>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</si>
  <si>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</si>
  <si>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</si>
  <si>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</si>
  <si>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</si>
  <si>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</si>
  <si>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</si>
  <si>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</si>
  <si>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</si>
  <si>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</si>
  <si>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</si>
  <si>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</si>
  <si>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</si>
  <si>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</si>
  <si>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</si>
  <si>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</si>
  <si>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</si>
  <si>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</si>
  <si>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</si>
  <si>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</si>
  <si>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</si>
  <si>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</si>
  <si>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</si>
  <si>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</si>
  <si>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</si>
  <si>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</si>
  <si>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</si>
  <si>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</si>
  <si>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</si>
  <si>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</si>
  <si>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</si>
  <si>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</si>
  <si>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</si>
  <si>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</si>
  <si>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</si>
  <si>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</si>
  <si>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</si>
  <si>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</si>
  <si>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</si>
  <si>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</si>
  <si>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</si>
  <si>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</si>
  <si>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</si>
  <si>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</si>
  <si>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</si>
  <si>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</si>
  <si>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</si>
  <si>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</si>
  <si>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</si>
  <si>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</si>
  <si>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</si>
  <si>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</si>
  <si>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</si>
  <si>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</si>
  <si>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</si>
  <si>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</si>
  <si>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</si>
  <si>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</si>
  <si>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</si>
  <si>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</si>
  <si>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</si>
  <si>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</si>
  <si>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</si>
  <si>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</si>
  <si>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</si>
  <si>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</si>
  <si>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</si>
  <si>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</si>
  <si>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</si>
  <si>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</si>
  <si>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</si>
  <si>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</si>
  <si>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</si>
  <si>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</si>
  <si>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</si>
  <si>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</si>
  <si>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</si>
  <si>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</si>
  <si>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</si>
  <si>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</si>
  <si>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</si>
  <si>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</si>
  <si>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</si>
  <si>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</si>
  <si>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</si>
  <si>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</si>
  <si>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</si>
  <si>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</si>
  <si>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</si>
  <si>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</si>
  <si>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</si>
  <si>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</si>
  <si>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</si>
  <si>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</si>
  <si>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</si>
  <si>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</si>
  <si>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</si>
  <si>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</si>
  <si>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</si>
  <si>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</si>
  <si>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</si>
  <si>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</si>
  <si>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</si>
  <si>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</si>
  <si>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</si>
  <si>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</si>
  <si>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</si>
  <si>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</si>
  <si>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</si>
  <si>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</si>
  <si>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</si>
  <si>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</si>
  <si>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</si>
  <si>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</si>
  <si>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</si>
  <si>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</si>
  <si>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</si>
  <si>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</si>
  <si>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</si>
  <si>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</si>
  <si>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</si>
  <si>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</si>
  <si>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</si>
  <si>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</si>
  <si>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</si>
  <si>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</si>
  <si>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</si>
  <si>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</si>
  <si>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</si>
  <si>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</si>
  <si>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</si>
  <si>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</si>
  <si>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</si>
  <si>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</si>
  <si>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</si>
  <si>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</si>
  <si>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</si>
  <si>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</si>
  <si>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</si>
  <si>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</si>
  <si>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</si>
  <si>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</si>
  <si>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</si>
  <si>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</si>
  <si>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</si>
  <si>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</si>
  <si>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</si>
  <si>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</si>
  <si>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</si>
  <si>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</si>
  <si>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</si>
  <si>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</si>
  <si>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</si>
  <si>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</si>
  <si>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</si>
  <si>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</si>
  <si>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</si>
  <si>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</si>
  <si>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</si>
  <si>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</si>
  <si>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</si>
  <si>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</si>
  <si>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</si>
  <si>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</si>
  <si>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</si>
  <si>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</si>
  <si>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</si>
  <si>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</si>
  <si>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</si>
  <si>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</si>
  <si>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</si>
  <si>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</si>
  <si>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</si>
  <si>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</si>
  <si>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</si>
  <si>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</si>
  <si>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</si>
  <si>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</si>
  <si>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</si>
  <si>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</si>
  <si>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</si>
  <si>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</si>
  <si>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</si>
  <si>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</si>
  <si>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</si>
  <si>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</si>
  <si>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</si>
  <si>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</si>
  <si>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</si>
  <si>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</si>
  <si>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</si>
  <si>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</si>
  <si>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</si>
  <si>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</si>
  <si>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</si>
  <si>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</si>
  <si>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</si>
  <si>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</si>
  <si>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</si>
  <si>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</si>
  <si>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</si>
  <si>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</si>
  <si>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</si>
  <si>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</si>
  <si>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</si>
  <si>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</si>
  <si>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</si>
  <si>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</si>
  <si>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</si>
  <si>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</si>
  <si>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</si>
  <si>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</si>
  <si>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</si>
  <si>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</si>
  <si>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</si>
  <si>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</si>
  <si>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</si>
  <si>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</si>
  <si>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</si>
  <si>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</si>
  <si>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</si>
  <si>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</si>
  <si>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</si>
  <si>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</si>
  <si>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</si>
  <si>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</si>
  <si>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</si>
  <si>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</si>
  <si>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</si>
  <si>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</si>
  <si>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</si>
  <si>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</si>
  <si>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</si>
  <si>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</si>
  <si>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</si>
  <si>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</si>
  <si>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</si>
  <si>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</si>
  <si>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</si>
  <si>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</si>
  <si>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</si>
  <si>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</si>
  <si>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</si>
  <si>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</si>
  <si>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</si>
  <si>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</si>
  <si>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</si>
  <si>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</si>
  <si>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</si>
  <si>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</si>
  <si>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</si>
  <si>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</si>
  <si>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</si>
  <si>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</si>
  <si>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</si>
  <si>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</si>
  <si>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</si>
  <si>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</si>
  <si>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</si>
  <si>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</si>
  <si>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</si>
  <si>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</si>
  <si>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</si>
  <si>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</si>
  <si>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</si>
  <si>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</si>
  <si>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</si>
  <si>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</si>
  <si>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</si>
  <si>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</si>
  <si>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</si>
  <si>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</si>
  <si>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</si>
  <si>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</si>
  <si>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</si>
  <si>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</si>
  <si>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</si>
  <si>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</si>
  <si>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</si>
  <si>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</si>
  <si>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</si>
  <si>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</si>
  <si>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</si>
  <si>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</si>
  <si>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</si>
  <si>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</si>
  <si>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</si>
  <si>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</si>
  <si>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</si>
  <si>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</si>
  <si>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</si>
  <si>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</si>
  <si>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</si>
  <si>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</si>
  <si>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</si>
  <si>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</si>
  <si>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</si>
  <si>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</si>
  <si>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</si>
  <si>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</si>
  <si>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</si>
  <si>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</si>
  <si>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</si>
  <si>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</si>
  <si>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</si>
  <si>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</si>
  <si>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</si>
  <si>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</si>
  <si>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</si>
  <si>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</si>
  <si>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</si>
  <si>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</si>
  <si>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</si>
  <si>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</si>
  <si>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</si>
  <si>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</si>
  <si>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</si>
  <si>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</si>
  <si>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</si>
  <si>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</si>
  <si>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</si>
  <si>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</si>
  <si>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</si>
  <si>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</si>
  <si>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</si>
  <si>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</si>
  <si>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</si>
  <si>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</si>
  <si>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</si>
  <si>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</si>
  <si>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</si>
  <si>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</si>
  <si>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</si>
  <si>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</si>
  <si>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</si>
  <si>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</si>
  <si>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</si>
  <si>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</si>
  <si>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</si>
  <si>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</si>
  <si>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</si>
  <si>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</si>
  <si>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</si>
  <si>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</si>
  <si>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</si>
  <si>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</si>
  <si>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</si>
  <si>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</si>
  <si>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</si>
  <si>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</si>
  <si>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</si>
  <si>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</si>
  <si>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</si>
  <si>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</si>
  <si>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</si>
  <si>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</si>
  <si>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</si>
  <si>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</si>
  <si>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</si>
  <si>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</si>
  <si>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</si>
  <si>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</si>
  <si>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</si>
  <si>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</si>
  <si>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</si>
  <si>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</si>
  <si>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</si>
  <si>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</si>
  <si>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</si>
  <si>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</si>
  <si>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</si>
  <si>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</si>
  <si>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</si>
  <si>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</si>
  <si>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</si>
  <si>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</si>
  <si>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</si>
  <si>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</si>
  <si>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</si>
  <si>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</si>
  <si>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</si>
  <si>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</si>
  <si>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</si>
  <si>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</si>
  <si>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</si>
  <si>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</si>
  <si>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</si>
  <si>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</si>
  <si>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</si>
  <si>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</si>
  <si>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</si>
  <si>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</si>
  <si>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</si>
  <si>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</si>
  <si>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</si>
  <si>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</si>
  <si>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</si>
  <si>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</si>
  <si>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</si>
  <si>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</si>
  <si>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</si>
  <si>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</si>
  <si>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</si>
  <si>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</si>
  <si>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</si>
  <si>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</si>
  <si>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</si>
  <si>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</si>
  <si>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</si>
  <si>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</si>
  <si>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</si>
  <si>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</si>
  <si>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</si>
  <si>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</si>
  <si>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</si>
  <si>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</si>
  <si>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</si>
  <si>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</si>
  <si>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</si>
  <si>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</si>
  <si>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</si>
  <si>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</si>
  <si>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</si>
  <si>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</si>
  <si>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</si>
  <si>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</si>
  <si>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</si>
  <si>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</si>
  <si>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</si>
  <si>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</si>
  <si>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</si>
  <si>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</si>
  <si>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</si>
  <si>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</si>
  <si>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</si>
  <si>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</si>
  <si>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</si>
  <si>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</si>
  <si>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</si>
  <si>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</si>
  <si>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</si>
  <si>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</si>
  <si>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</si>
  <si>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</si>
  <si>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</si>
  <si>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</si>
  <si>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</si>
  <si>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</si>
  <si>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</si>
  <si>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</si>
  <si>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</si>
  <si>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</si>
  <si>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</si>
  <si>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</si>
  <si>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</si>
  <si>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</si>
  <si>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</si>
  <si>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</si>
  <si>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</si>
  <si>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</si>
  <si>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</si>
  <si>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</si>
  <si>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</si>
  <si>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</si>
  <si>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</si>
  <si>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</si>
  <si>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</si>
  <si>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</si>
  <si>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</si>
  <si>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</si>
  <si>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</si>
  <si>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</si>
  <si>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</si>
  <si>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</si>
  <si>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</si>
  <si>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</si>
  <si>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</si>
  <si>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</si>
  <si>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</si>
  <si>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</si>
  <si>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</si>
  <si>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</si>
  <si>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</si>
  <si>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</si>
  <si>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</si>
  <si>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</si>
  <si>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</si>
  <si>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</si>
  <si>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</si>
  <si>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</si>
  <si>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</si>
  <si>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</si>
  <si>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</si>
  <si>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</si>
  <si>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</si>
  <si>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</si>
  <si>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</si>
  <si>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</si>
  <si>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</si>
  <si>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</si>
  <si>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</si>
  <si>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</si>
  <si>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</si>
  <si>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</si>
  <si>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</si>
  <si>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</si>
  <si>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</si>
  <si>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</si>
  <si>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</si>
  <si>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</si>
  <si>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</si>
  <si>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</si>
  <si>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</si>
  <si>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</si>
  <si>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</si>
  <si>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</si>
  <si>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</si>
  <si>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</si>
  <si>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</si>
  <si>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</si>
  <si>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</si>
  <si>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</si>
  <si>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</si>
  <si>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</si>
  <si>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</si>
  <si>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</si>
  <si>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</si>
  <si>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</si>
  <si>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</si>
  <si>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</si>
  <si>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</si>
  <si>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</si>
  <si>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</si>
  <si>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</si>
  <si>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</si>
  <si>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</si>
  <si>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</si>
  <si>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</si>
  <si>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</si>
  <si>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</si>
  <si>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</si>
  <si>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</si>
  <si>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</si>
  <si>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</si>
  <si>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</si>
  <si>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</si>
  <si>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</si>
  <si>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</si>
  <si>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</si>
  <si>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</si>
  <si>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</si>
  <si>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</si>
  <si>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</si>
  <si>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</si>
  <si>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</si>
  <si>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</si>
  <si>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</si>
  <si>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</si>
  <si>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</si>
  <si>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</si>
  <si>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</si>
  <si>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</si>
  <si>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</si>
  <si>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</si>
  <si>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</si>
  <si>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</si>
  <si>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</si>
  <si>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</si>
  <si>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</si>
  <si>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</si>
  <si>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</si>
  <si>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</si>
  <si>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</si>
  <si>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</si>
  <si>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</si>
  <si>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</si>
  <si>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</si>
  <si>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</si>
  <si>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</si>
  <si>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</si>
  <si>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</si>
  <si>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</si>
  <si>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</si>
  <si>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</si>
  <si>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</si>
  <si>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</si>
  <si>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</si>
  <si>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</si>
  <si>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</si>
  <si>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</si>
  <si>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</si>
  <si>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</si>
  <si>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</si>
  <si>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</si>
  <si>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</si>
  <si>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</si>
  <si>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</si>
  <si>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</si>
  <si>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</si>
  <si>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</si>
  <si>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</si>
  <si>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</si>
  <si>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</si>
  <si>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</si>
  <si>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</si>
  <si>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</si>
  <si>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</si>
  <si>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</si>
  <si>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</si>
  <si>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</si>
  <si>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</si>
  <si>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</si>
  <si>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</si>
  <si>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</si>
  <si>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</si>
  <si>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</si>
  <si>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</si>
  <si>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</si>
  <si>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</si>
  <si>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</si>
  <si>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</si>
  <si>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</si>
  <si>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</si>
  <si>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</si>
  <si>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</si>
  <si>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</si>
  <si>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</si>
  <si>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</si>
  <si>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</si>
  <si>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</si>
  <si>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</si>
  <si>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</si>
  <si>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</si>
  <si>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</si>
  <si>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</si>
  <si>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</si>
  <si>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</si>
  <si>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</si>
  <si>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</si>
  <si>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</si>
  <si>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</si>
  <si>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</si>
  <si>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</si>
  <si>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</si>
  <si>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</si>
  <si>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</si>
  <si>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</si>
  <si>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</si>
  <si>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</si>
  <si>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</si>
  <si>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</si>
  <si>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</si>
  <si>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</si>
  <si>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</si>
  <si>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</si>
  <si>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</si>
  <si>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</si>
  <si>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</si>
  <si>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</si>
  <si>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</si>
  <si>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</si>
  <si>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</si>
  <si>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</si>
  <si>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</si>
  <si>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</si>
  <si>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</si>
  <si>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</si>
  <si>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</si>
  <si>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</si>
  <si>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</si>
  <si>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</si>
  <si>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</si>
  <si>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</si>
  <si>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</si>
  <si>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</si>
  <si>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</si>
  <si>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</si>
  <si>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</si>
  <si>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</si>
  <si>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</si>
  <si>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</si>
  <si>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</si>
  <si>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</si>
  <si>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</si>
  <si>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</si>
  <si>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</si>
  <si>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</si>
  <si>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</si>
  <si>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</si>
  <si>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</si>
  <si>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</si>
  <si>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</si>
  <si>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</si>
  <si>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</si>
  <si>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</si>
  <si>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</si>
  <si>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</si>
  <si>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</si>
  <si>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</si>
  <si>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</si>
  <si>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</si>
  <si>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</si>
  <si>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</si>
  <si>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</si>
  <si>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</si>
  <si>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</si>
  <si>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</si>
  <si>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</si>
  <si>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</si>
  <si>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</si>
  <si>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</si>
  <si>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</si>
  <si>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</si>
  <si>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</si>
  <si>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</si>
  <si>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</si>
  <si>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</si>
  <si>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</si>
  <si>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</si>
  <si>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</si>
  <si>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</si>
  <si>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</si>
  <si>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</si>
  <si>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</si>
  <si>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</si>
  <si>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</si>
  <si>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</si>
  <si>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</si>
  <si>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</si>
  <si>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</si>
  <si>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</si>
  <si>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</si>
  <si>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</si>
  <si>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</si>
  <si>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</si>
  <si>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</si>
  <si>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</si>
  <si>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</si>
  <si>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</si>
  <si>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</si>
  <si>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</si>
  <si>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</si>
  <si>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</si>
  <si>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</si>
  <si>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</si>
  <si>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</si>
  <si>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</si>
  <si>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</si>
  <si>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</si>
  <si>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</si>
  <si>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</si>
  <si>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</si>
  <si>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</si>
  <si>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</si>
  <si>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</si>
  <si>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</si>
  <si>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</si>
  <si>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</si>
  <si>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</si>
  <si>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</si>
  <si>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</si>
  <si>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</si>
  <si>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</si>
  <si>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</si>
  <si>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</si>
  <si>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</si>
  <si>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</si>
  <si>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</si>
  <si>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</si>
  <si>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</si>
  <si>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</si>
  <si>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</si>
  <si>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</si>
  <si>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</si>
  <si>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</si>
  <si>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</si>
  <si>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</si>
  <si>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</si>
  <si>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</si>
  <si>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</si>
  <si>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</si>
  <si>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</si>
  <si>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</si>
  <si>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</si>
  <si>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</si>
  <si>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</si>
  <si>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</si>
  <si>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</si>
  <si>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</si>
  <si>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</si>
  <si>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</si>
  <si>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</si>
  <si>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</si>
  <si>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</si>
  <si>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</si>
  <si>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</si>
  <si>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</si>
  <si>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</si>
  <si>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</si>
  <si>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</si>
  <si>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</si>
  <si>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</si>
  <si>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</si>
  <si>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</si>
  <si>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</si>
  <si>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</si>
  <si>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</si>
  <si>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</si>
  <si>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</si>
  <si>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</si>
  <si>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</si>
  <si>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</si>
  <si>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</si>
  <si>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</si>
  <si>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</si>
  <si>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</si>
  <si>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</si>
  <si>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</si>
  <si>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</si>
  <si>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</si>
  <si>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</si>
  <si>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</si>
  <si>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</si>
  <si>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</si>
  <si>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</si>
  <si>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</si>
  <si>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</si>
  <si>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</si>
  <si>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</si>
  <si>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</si>
  <si>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</si>
  <si>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</si>
  <si>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</si>
  <si>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</si>
  <si>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</si>
  <si>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</si>
  <si>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</si>
  <si>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</si>
  <si>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</si>
  <si>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</si>
  <si>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</si>
  <si>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</si>
  <si>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</si>
  <si>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</si>
  <si>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</si>
  <si>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</si>
  <si>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</si>
  <si>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</si>
  <si>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</si>
  <si>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</si>
  <si>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</si>
  <si>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</si>
  <si>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</si>
  <si>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</si>
  <si>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</si>
  <si>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</si>
  <si>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</si>
  <si>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</si>
  <si>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</si>
  <si>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</si>
  <si>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</si>
  <si>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</si>
  <si>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</si>
  <si>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</si>
  <si>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</si>
  <si>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</si>
  <si>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</si>
  <si>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</si>
  <si>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</si>
  <si>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</si>
  <si>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</si>
  <si>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</si>
  <si>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</si>
  <si>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</si>
  <si>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</si>
  <si>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</si>
  <si>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</si>
  <si>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</si>
  <si>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</si>
  <si>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</si>
  <si>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</si>
  <si>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</si>
  <si>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</si>
  <si>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</si>
  <si>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</si>
  <si>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</si>
  <si>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</si>
  <si>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</si>
  <si>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</si>
  <si>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</si>
  <si>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</si>
  <si>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</si>
  <si>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</si>
  <si>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</si>
  <si>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</si>
  <si>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</si>
  <si>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</si>
  <si>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</si>
  <si>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</si>
  <si>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</si>
  <si>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</si>
  <si>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</si>
  <si>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</si>
  <si>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</si>
  <si>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</si>
  <si>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</si>
  <si>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</si>
  <si>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</si>
  <si>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</si>
  <si>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</si>
  <si>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</si>
  <si>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</si>
  <si>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</si>
  <si>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</si>
  <si>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</si>
  <si>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</si>
  <si>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</si>
  <si>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</si>
  <si>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</si>
  <si>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</si>
  <si>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</si>
  <si>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</si>
  <si>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</si>
  <si>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</si>
  <si>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</si>
  <si>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</si>
  <si>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</si>
  <si>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</si>
  <si>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</si>
  <si>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</si>
  <si>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</si>
  <si>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</si>
  <si>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</si>
  <si>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</si>
  <si>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</si>
  <si>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</si>
  <si>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</si>
  <si>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</si>
  <si>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</si>
  <si>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</si>
  <si>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</si>
  <si>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</si>
  <si>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</si>
  <si>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</si>
  <si>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</si>
  <si>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</si>
  <si>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</si>
  <si>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</si>
  <si>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</si>
  <si>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</si>
  <si>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</si>
  <si>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</si>
  <si>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</si>
  <si>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</si>
  <si>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</si>
  <si>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</si>
  <si>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</si>
  <si>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</si>
  <si>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</si>
  <si>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</si>
  <si>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</si>
  <si>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</si>
  <si>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</si>
  <si>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</si>
  <si>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</si>
  <si>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</si>
  <si>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</si>
  <si>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</si>
  <si>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</si>
  <si>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</si>
  <si>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</si>
  <si>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</si>
  <si>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</si>
  <si>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</si>
  <si>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</si>
  <si>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</si>
  <si>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</si>
  <si>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</si>
  <si>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</si>
  <si>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</si>
  <si>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</si>
  <si>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</si>
  <si>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</si>
  <si>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</si>
  <si>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</si>
  <si>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</si>
  <si>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</si>
  <si>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</si>
  <si>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</si>
  <si>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</si>
  <si>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</si>
  <si>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</si>
  <si>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</si>
  <si>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</si>
  <si>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</si>
  <si>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</si>
  <si>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</si>
  <si>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</si>
  <si>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</si>
  <si>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</si>
  <si>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</si>
  <si>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</si>
  <si>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</si>
  <si>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</si>
  <si>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</si>
  <si>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</si>
  <si>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</si>
  <si>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</si>
  <si>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</si>
  <si>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</si>
  <si>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</si>
  <si>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</si>
  <si>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</si>
  <si>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</si>
  <si>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</si>
  <si>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</si>
  <si>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</si>
  <si>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</si>
  <si>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</si>
  <si>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</si>
  <si>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</si>
  <si>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</si>
  <si>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</si>
  <si>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</si>
  <si>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</si>
  <si>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</si>
  <si>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</si>
  <si>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</si>
  <si>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</si>
  <si>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</si>
  <si>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</si>
  <si>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</si>
  <si>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</si>
  <si>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</si>
  <si>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</si>
  <si>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</si>
  <si>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</si>
  <si>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</si>
  <si>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</si>
  <si>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</si>
  <si>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</si>
  <si>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</si>
  <si>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</si>
  <si>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</si>
  <si>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</si>
  <si>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</si>
  <si>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</si>
  <si>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</si>
  <si>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</si>
  <si>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</si>
  <si>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</si>
  <si>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</si>
  <si>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</si>
  <si>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</si>
  <si>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</si>
  <si>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</si>
  <si>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</si>
  <si>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</si>
  <si>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</si>
  <si>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</si>
  <si>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</si>
  <si>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</si>
  <si>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</si>
  <si>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</si>
  <si>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</si>
  <si>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</si>
  <si>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</si>
  <si>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</si>
  <si>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</si>
  <si>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</si>
  <si>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</si>
  <si>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</si>
  <si>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</si>
  <si>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</si>
  <si>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</si>
  <si>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</si>
  <si>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</si>
  <si>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</si>
  <si>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</si>
  <si>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</si>
  <si>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</si>
  <si>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</si>
  <si>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</si>
  <si>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</si>
  <si>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</si>
  <si>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</si>
  <si>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</si>
  <si>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</si>
  <si>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</si>
  <si>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</si>
  <si>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</si>
  <si>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</si>
  <si>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</si>
  <si>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</si>
  <si>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</si>
  <si>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</si>
  <si>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</si>
  <si>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</si>
  <si>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</si>
  <si>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</si>
  <si>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</si>
  <si>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</si>
  <si>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</si>
  <si>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</si>
  <si>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</si>
  <si>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</si>
  <si>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</si>
  <si>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</si>
  <si>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</si>
  <si>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</si>
  <si>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</si>
  <si>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</si>
  <si>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</si>
  <si>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</si>
  <si>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</si>
  <si>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</si>
  <si>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</si>
  <si>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</si>
  <si>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</si>
  <si>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</si>
  <si>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</si>
  <si>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</si>
  <si>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</si>
  <si>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</si>
  <si>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</si>
  <si>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</si>
  <si>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</si>
  <si>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</si>
  <si>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</si>
  <si>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</si>
  <si>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</si>
  <si>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</si>
  <si>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</si>
  <si>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</si>
  <si>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</si>
  <si>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</si>
  <si>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</si>
  <si>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</si>
  <si>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</si>
  <si>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</si>
  <si>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</si>
  <si>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</si>
  <si>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</si>
  <si>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</si>
  <si>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</si>
  <si>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</si>
  <si>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</si>
  <si>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</si>
  <si>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</si>
  <si>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</si>
  <si>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</si>
  <si>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</si>
  <si>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</si>
  <si>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</si>
  <si>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</si>
  <si>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</si>
  <si>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</si>
  <si>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</si>
  <si>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</si>
  <si>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</si>
  <si>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</si>
  <si>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</si>
  <si>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</si>
  <si>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</si>
  <si>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</si>
  <si>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</si>
  <si>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</si>
  <si>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</si>
  <si>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</si>
  <si>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</si>
  <si>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</si>
  <si>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</si>
  <si>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</si>
  <si>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</si>
  <si>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</si>
  <si>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</si>
  <si>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</si>
  <si>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</si>
  <si>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</si>
  <si>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</si>
  <si>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</si>
  <si>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</si>
  <si>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</si>
  <si>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</si>
  <si>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</si>
  <si>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</si>
  <si>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</si>
  <si>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</si>
  <si>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</si>
  <si>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</si>
  <si>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</si>
  <si>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</si>
  <si>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</si>
  <si>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</si>
  <si>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</si>
  <si>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</si>
  <si>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</si>
  <si>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</si>
  <si>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</si>
  <si>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</si>
  <si>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</si>
  <si>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</si>
  <si>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</si>
  <si>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</si>
  <si>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</si>
  <si>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</si>
  <si>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</si>
  <si>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</si>
  <si>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</si>
  <si>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</si>
  <si>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</si>
  <si>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</si>
  <si>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</si>
  <si>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</si>
  <si>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</si>
  <si>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</si>
  <si>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</si>
  <si>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</si>
  <si>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</si>
  <si>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</si>
  <si>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</si>
  <si>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</si>
  <si>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</si>
  <si>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</si>
  <si>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</si>
  <si>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</si>
  <si>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</si>
  <si>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</si>
  <si>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</si>
  <si>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</si>
  <si>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</si>
  <si>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</si>
  <si>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</si>
  <si>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</si>
  <si>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</si>
  <si>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</si>
  <si>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</si>
  <si>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</si>
  <si>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</si>
  <si>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</si>
  <si>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</si>
  <si>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</si>
  <si>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</si>
  <si>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</si>
  <si>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</si>
  <si>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</si>
  <si>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</si>
  <si>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</si>
  <si>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</si>
  <si>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</si>
  <si>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</si>
  <si>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</si>
  <si>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</si>
  <si>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</si>
  <si>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</si>
  <si>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</si>
  <si>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</si>
  <si>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</si>
  <si>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</si>
  <si>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</si>
  <si>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</si>
  <si>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</si>
  <si>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</si>
  <si>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</si>
  <si>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</si>
  <si>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</si>
  <si>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</si>
  <si>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</si>
  <si>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</si>
  <si>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</si>
  <si>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</si>
  <si>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</si>
  <si>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</si>
  <si>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</si>
  <si>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</si>
  <si>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</si>
  <si>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</si>
  <si>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</si>
  <si>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</si>
  <si>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</si>
  <si>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</si>
  <si>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</si>
  <si>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</si>
  <si>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</si>
  <si>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</si>
  <si>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</si>
  <si>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</si>
  <si>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</si>
  <si>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</si>
  <si>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</si>
  <si>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</si>
  <si>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</si>
  <si>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</si>
  <si>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</si>
  <si>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</si>
  <si>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</si>
  <si>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</si>
  <si>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</si>
  <si>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</si>
  <si>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</si>
  <si>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</si>
  <si>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</si>
  <si>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</si>
  <si>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</si>
  <si>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</si>
  <si>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</si>
  <si>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</si>
  <si>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</si>
  <si>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</si>
  <si>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</si>
  <si>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</si>
  <si>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</si>
  <si>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</si>
  <si>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</si>
  <si>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</si>
  <si>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</si>
  <si>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</si>
  <si>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</si>
  <si>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</si>
  <si>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</si>
  <si>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</si>
  <si>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</si>
  <si>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</si>
  <si>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</si>
  <si>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</si>
  <si>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</si>
  <si>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</si>
  <si>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</si>
  <si>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</si>
  <si>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</si>
  <si>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</si>
  <si>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</si>
  <si>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</si>
  <si>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</si>
  <si>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</si>
  <si>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</si>
  <si>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</si>
  <si>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</si>
  <si>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</si>
  <si>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</si>
  <si>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</si>
  <si>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</si>
  <si>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</si>
  <si>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</si>
  <si>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</si>
  <si>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</si>
  <si>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</si>
  <si>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</si>
  <si>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</si>
  <si>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</si>
  <si>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</si>
  <si>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</si>
  <si>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</si>
  <si>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</si>
  <si>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</si>
  <si>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</si>
  <si>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</si>
  <si>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</si>
  <si>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</si>
  <si>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</si>
  <si>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</si>
  <si>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</si>
  <si>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</si>
  <si>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</si>
  <si>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</si>
  <si>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</si>
  <si>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</si>
  <si>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</si>
  <si>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</si>
  <si>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</si>
  <si>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</si>
  <si>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</si>
  <si>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</si>
  <si>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</si>
  <si>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</si>
  <si>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</si>
  <si>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</si>
  <si>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</si>
  <si>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</si>
  <si>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</si>
  <si>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</si>
  <si>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</si>
  <si>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</si>
  <si>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</si>
  <si>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</si>
  <si>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</si>
  <si>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</si>
  <si>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</si>
  <si>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</si>
  <si>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</si>
  <si>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</si>
  <si>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</si>
  <si>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</si>
  <si>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</si>
  <si>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</si>
  <si>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</si>
  <si>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</si>
  <si>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</si>
  <si>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</si>
  <si>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</si>
  <si>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</si>
  <si>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</si>
  <si>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</si>
  <si>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</si>
  <si>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</si>
  <si>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</si>
  <si>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</si>
  <si>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</si>
  <si>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</si>
  <si>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</si>
  <si>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</si>
  <si>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</si>
  <si>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</si>
  <si>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</si>
  <si>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</si>
  <si>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</si>
  <si>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</si>
  <si>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</si>
  <si>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</si>
  <si>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</si>
  <si>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</si>
  <si>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</si>
  <si>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</si>
  <si>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</si>
  <si>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</si>
  <si>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</si>
  <si>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</si>
  <si>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</si>
  <si>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</si>
  <si>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</si>
  <si>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</si>
  <si>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</si>
  <si>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</si>
  <si>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</si>
  <si>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</si>
  <si>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</si>
  <si>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</si>
  <si>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</si>
  <si>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</si>
  <si>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</si>
  <si>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</si>
  <si>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</si>
  <si>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</si>
  <si>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</si>
  <si>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</si>
  <si>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</si>
  <si>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</si>
  <si>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</si>
  <si>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</si>
  <si>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</si>
  <si>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</si>
  <si>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</si>
  <si>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</si>
  <si>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</si>
  <si>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</si>
  <si>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</si>
  <si>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</si>
  <si>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</si>
  <si>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</si>
  <si>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</si>
  <si>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</si>
  <si>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</si>
  <si>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</si>
  <si>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</si>
  <si>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</si>
  <si>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</si>
  <si>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</si>
  <si>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</si>
  <si>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</si>
  <si>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</si>
  <si>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</si>
  <si>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</si>
  <si>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</si>
  <si>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</si>
  <si>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</si>
  <si>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</si>
  <si>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</si>
  <si>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</si>
  <si>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</si>
  <si>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</si>
  <si>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</si>
  <si>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</si>
  <si>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</si>
  <si>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</si>
  <si>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</si>
  <si>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</si>
  <si>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</si>
  <si>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</si>
  <si>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</si>
  <si>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</si>
  <si>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</si>
  <si>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</si>
  <si>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</si>
  <si>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</si>
  <si>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</si>
  <si>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</si>
  <si>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</si>
  <si>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</si>
  <si>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</si>
  <si>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</si>
  <si>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</si>
  <si>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</si>
  <si>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</si>
  <si>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</si>
  <si>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</si>
  <si>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</si>
  <si>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</si>
  <si>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</si>
  <si>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</si>
  <si>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</si>
  <si>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</si>
  <si>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</si>
  <si>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</si>
  <si>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</si>
  <si>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</si>
  <si>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</si>
  <si>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</si>
  <si>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</si>
  <si>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</si>
  <si>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</si>
  <si>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</si>
  <si>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</si>
  <si>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</si>
  <si>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</si>
  <si>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</si>
  <si>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</si>
  <si>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</si>
  <si>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</si>
  <si>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</si>
  <si>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</si>
  <si>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</si>
  <si>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</si>
  <si>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</si>
  <si>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</si>
  <si>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</si>
  <si>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</si>
  <si>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</si>
  <si>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</si>
  <si>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</si>
  <si>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</si>
  <si>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</si>
  <si>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</si>
  <si>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</si>
  <si>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</si>
  <si>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</si>
  <si>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</si>
  <si>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</si>
  <si>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</si>
  <si>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</si>
  <si>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</si>
  <si>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</si>
  <si>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</si>
  <si>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</si>
  <si>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</si>
  <si>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</si>
  <si>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</si>
  <si>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</si>
  <si>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</si>
  <si>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</si>
  <si>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</si>
  <si>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</si>
  <si>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</si>
  <si>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</si>
  <si>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</si>
  <si>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</si>
  <si>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</si>
  <si>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</si>
  <si>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</si>
  <si>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</si>
  <si>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</si>
  <si>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</si>
  <si>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</si>
  <si>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</si>
  <si>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</si>
  <si>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</si>
  <si>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</si>
  <si>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</si>
  <si>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</si>
  <si>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</si>
  <si>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</si>
  <si>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</si>
  <si>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</si>
  <si>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</si>
  <si>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</si>
  <si>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</si>
  <si>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</si>
  <si>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</si>
  <si>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</si>
  <si>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</si>
  <si>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</si>
  <si>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</si>
  <si>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</si>
  <si>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</si>
  <si>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</si>
  <si>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</si>
  <si>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</si>
  <si>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</si>
  <si>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</si>
  <si>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</si>
  <si>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</si>
  <si>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</si>
  <si>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</si>
  <si>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</si>
  <si>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</si>
  <si>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</si>
  <si>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</si>
  <si>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</si>
  <si>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</si>
  <si>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</si>
  <si>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</si>
  <si>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</si>
  <si>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</si>
  <si>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</si>
  <si>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</si>
  <si>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</si>
  <si>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</si>
  <si>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</si>
  <si>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</si>
  <si>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</si>
  <si>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</si>
  <si>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</si>
  <si>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</si>
  <si>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</si>
  <si>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</si>
  <si>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</si>
  <si>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</si>
  <si>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</si>
  <si>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</si>
  <si>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</si>
  <si>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</si>
  <si>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</si>
  <si>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</si>
  <si>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</si>
  <si>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</si>
  <si>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</si>
  <si>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</si>
  <si>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</si>
  <si>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</si>
  <si>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</si>
  <si>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</si>
  <si>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</si>
  <si>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</si>
  <si>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</si>
  <si>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</si>
  <si>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</si>
  <si>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</si>
  <si>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</si>
  <si>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</si>
  <si>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</si>
  <si>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</si>
  <si>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</si>
  <si>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</si>
  <si>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</si>
  <si>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</si>
  <si>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</si>
  <si>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</si>
  <si>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</si>
  <si>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</si>
  <si>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</si>
  <si>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</si>
  <si>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</si>
  <si>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</si>
  <si>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</si>
  <si>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</si>
  <si>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</si>
  <si>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</si>
  <si>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</si>
  <si>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</si>
  <si>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</si>
  <si>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</si>
  <si>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</si>
  <si>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</si>
  <si>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</si>
  <si>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</si>
  <si>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</si>
  <si>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</si>
  <si>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</si>
  <si>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</si>
  <si>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</si>
  <si>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</si>
  <si>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</si>
  <si>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</si>
  <si>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</si>
  <si>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</si>
  <si>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</si>
  <si>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</si>
  <si>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</si>
  <si>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</si>
  <si>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</si>
  <si>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</si>
  <si>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</si>
  <si>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</si>
  <si>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</si>
  <si>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</si>
  <si>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</si>
  <si>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</si>
  <si>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</si>
  <si>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</si>
  <si>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</si>
  <si>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</si>
  <si>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</si>
  <si>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</si>
  <si>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</si>
  <si>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</si>
  <si>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</si>
  <si>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</si>
  <si>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</si>
  <si>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</si>
  <si>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</si>
  <si>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</si>
  <si>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</si>
  <si>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</si>
  <si>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</si>
  <si>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</si>
  <si>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</si>
  <si>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</si>
  <si>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</si>
  <si>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</si>
  <si>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</si>
  <si>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</si>
  <si>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</si>
  <si>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</si>
  <si>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</si>
  <si>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</si>
  <si>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</si>
  <si>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</si>
  <si>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</si>
  <si>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</si>
  <si>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</si>
  <si>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</si>
  <si>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</si>
  <si>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</si>
  <si>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</si>
  <si>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</si>
  <si>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</si>
  <si>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</si>
  <si>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</si>
  <si>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</si>
  <si>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</si>
  <si>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</si>
  <si>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</si>
  <si>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</si>
  <si>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</si>
  <si>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</si>
  <si>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</si>
  <si>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</si>
  <si>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</si>
  <si>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</si>
  <si>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</si>
  <si>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</si>
  <si>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</si>
  <si>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</si>
  <si>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</si>
  <si>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</si>
  <si>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</si>
  <si>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</si>
  <si>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</si>
  <si>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</si>
  <si>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</si>
  <si>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</si>
  <si>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</si>
  <si>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</si>
  <si>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</si>
  <si>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</si>
  <si>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</si>
  <si>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</si>
  <si>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</si>
  <si>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</si>
  <si>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</si>
  <si>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</si>
  <si>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</si>
  <si>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</si>
  <si>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</si>
  <si>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</si>
  <si>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</si>
  <si>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</si>
  <si>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</si>
  <si>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</si>
  <si>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</si>
  <si>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</si>
  <si>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</si>
  <si>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</si>
  <si>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</si>
  <si>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</si>
  <si>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</si>
  <si>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</si>
  <si>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</si>
  <si>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</si>
  <si>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</si>
  <si>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</si>
  <si>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</si>
  <si>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</si>
  <si>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</si>
  <si>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</si>
  <si>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</si>
  <si>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</si>
  <si>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</si>
  <si>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</si>
  <si>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</si>
  <si>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</si>
  <si>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</si>
  <si>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</si>
  <si>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</si>
  <si>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</si>
  <si>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</si>
  <si>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</si>
  <si>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</si>
  <si>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</si>
  <si>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</si>
  <si>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</si>
  <si>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</si>
  <si>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</si>
  <si>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</si>
  <si>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</si>
  <si>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</si>
  <si>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</si>
  <si>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</si>
  <si>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</si>
  <si>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</si>
  <si>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</si>
  <si>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</si>
  <si>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</si>
  <si>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</si>
  <si>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</si>
  <si>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</si>
  <si>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</si>
  <si>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</si>
  <si>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</si>
  <si>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</si>
  <si>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</si>
  <si>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</si>
  <si>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</si>
  <si>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</si>
  <si>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</si>
  <si>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</si>
  <si>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</si>
  <si>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</si>
  <si>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</si>
  <si>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</si>
  <si>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</si>
  <si>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</si>
  <si>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</si>
  <si>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</si>
  <si>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</si>
  <si>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</si>
  <si>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</si>
  <si>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</si>
  <si>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</si>
  <si>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</si>
  <si>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</si>
  <si>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</si>
  <si>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</si>
  <si>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</si>
  <si>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</si>
  <si>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</si>
  <si>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</si>
  <si>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</si>
  <si>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</si>
  <si>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</si>
  <si>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</si>
  <si>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</si>
  <si>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</si>
  <si>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</si>
  <si>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</si>
  <si>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</si>
  <si>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</si>
  <si>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</si>
  <si>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</si>
  <si>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</si>
  <si>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</si>
  <si>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</si>
  <si>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</si>
  <si>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</si>
  <si>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</si>
  <si>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</si>
  <si>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</si>
  <si>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</si>
  <si>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</si>
  <si>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</si>
  <si>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</si>
  <si>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</si>
  <si>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</si>
  <si>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</si>
  <si>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</si>
  <si>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</si>
  <si>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</si>
  <si>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</si>
  <si>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</si>
  <si>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</si>
  <si>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</si>
  <si>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</si>
  <si>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</si>
  <si>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</si>
  <si>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</si>
  <si>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</si>
  <si>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</si>
  <si>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</si>
  <si>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</si>
  <si>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</si>
  <si>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</si>
  <si>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</si>
  <si>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</si>
  <si>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</si>
  <si>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</si>
  <si>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</si>
  <si>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</si>
  <si>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</si>
  <si>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</si>
  <si>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</si>
  <si>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</si>
  <si>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</si>
  <si>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</si>
  <si>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</si>
  <si>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</si>
  <si>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</si>
  <si>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</si>
  <si>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</si>
  <si>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</si>
  <si>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</si>
  <si>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</si>
  <si>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</si>
  <si>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</si>
  <si>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</si>
  <si>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</si>
  <si>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</si>
  <si>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</si>
  <si>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</si>
  <si>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</si>
  <si>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</si>
  <si>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</si>
  <si>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</si>
  <si>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</si>
  <si>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</si>
  <si>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</si>
  <si>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</si>
  <si>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</si>
  <si>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</si>
  <si>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</si>
  <si>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</si>
  <si>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</si>
  <si>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</si>
  <si>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</si>
  <si>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</si>
  <si>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</si>
  <si>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</si>
  <si>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</si>
  <si>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</si>
  <si>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</si>
  <si>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</si>
  <si>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</si>
  <si>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</si>
  <si>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</si>
  <si>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</si>
  <si>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</si>
  <si>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</si>
  <si>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</si>
  <si>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</si>
  <si>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</si>
  <si>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</si>
  <si>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</si>
  <si>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</si>
  <si>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</si>
  <si>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</si>
  <si>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</si>
  <si>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</si>
  <si>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</si>
  <si>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</si>
  <si>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</si>
  <si>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</si>
  <si>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</si>
  <si>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</si>
  <si>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</si>
  <si>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</si>
  <si>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</si>
  <si>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</si>
  <si>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</si>
  <si>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</si>
  <si>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</si>
  <si>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</si>
  <si>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</si>
  <si>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</si>
  <si>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</si>
  <si>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</si>
  <si>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</si>
  <si>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</si>
  <si>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</si>
  <si>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</si>
  <si>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</si>
  <si>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</si>
  <si>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</si>
  <si>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</si>
  <si>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</si>
  <si>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</si>
  <si>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</si>
  <si>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</si>
  <si>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</si>
  <si>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</si>
  <si>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</si>
  <si>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</si>
  <si>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</si>
  <si>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</si>
  <si>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</si>
  <si>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</si>
  <si>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</si>
  <si>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</si>
  <si>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</si>
  <si>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</si>
  <si>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</si>
  <si>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</si>
  <si>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</si>
  <si>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</si>
  <si>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</si>
  <si>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</si>
  <si>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</si>
  <si>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</si>
  <si>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</si>
  <si>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</si>
  <si>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</si>
  <si>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</si>
  <si>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</si>
  <si>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</si>
  <si>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</si>
  <si>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</si>
  <si>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</si>
  <si>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</si>
  <si>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</si>
  <si>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</si>
  <si>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</si>
  <si>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</si>
  <si>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</si>
  <si>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</si>
  <si>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</si>
  <si>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</si>
  <si>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</si>
  <si>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</si>
  <si>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</si>
  <si>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</si>
  <si>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</si>
  <si>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</si>
  <si>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</si>
  <si>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</si>
  <si>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</si>
  <si>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</si>
  <si>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</si>
  <si>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</si>
  <si>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</si>
  <si>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</si>
  <si>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</si>
  <si>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</si>
  <si>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</si>
  <si>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</si>
  <si>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</si>
  <si>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</si>
  <si>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</si>
  <si>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</si>
  <si>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</si>
  <si>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</si>
  <si>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</si>
  <si>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</si>
  <si>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</si>
  <si>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</si>
  <si>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</si>
  <si>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</si>
  <si>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</si>
  <si>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</si>
  <si>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</si>
  <si>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</si>
  <si>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</si>
  <si>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</si>
  <si>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</si>
  <si>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</si>
  <si>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</si>
  <si>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</si>
  <si>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</si>
  <si>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</si>
  <si>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</si>
  <si>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</si>
  <si>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</si>
  <si>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</si>
  <si>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</si>
  <si>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</si>
  <si>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</si>
  <si>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</si>
  <si>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</si>
  <si>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</si>
  <si>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</si>
  <si>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</si>
  <si>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</si>
  <si>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</si>
  <si>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</si>
  <si>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</si>
  <si>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</si>
  <si>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</si>
  <si>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</si>
  <si>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</si>
  <si>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</si>
  <si>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</si>
  <si>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</si>
  <si>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</si>
  <si>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</si>
  <si>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</si>
  <si>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</si>
  <si>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</si>
  <si>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</si>
  <si>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</si>
  <si>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</si>
  <si>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</si>
  <si>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</si>
  <si>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</si>
  <si>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</si>
  <si>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</si>
  <si>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</si>
  <si>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</si>
  <si>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</si>
  <si>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</si>
  <si>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</si>
  <si>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</si>
  <si>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</si>
  <si>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</si>
  <si>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</si>
  <si>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</si>
  <si>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</si>
  <si>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</si>
  <si>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</si>
  <si>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</si>
  <si>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</si>
  <si>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</si>
  <si>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</si>
  <si>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</si>
  <si>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</si>
  <si>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</si>
  <si>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</si>
  <si>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</si>
  <si>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</si>
  <si>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</si>
  <si>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</si>
  <si>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</si>
  <si>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</si>
  <si>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</si>
  <si>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</si>
  <si>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</si>
  <si>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</si>
  <si>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</si>
  <si>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</si>
  <si>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</si>
  <si>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</si>
  <si>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</si>
  <si>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</si>
  <si>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</si>
  <si>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</si>
  <si>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</si>
  <si>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</si>
  <si>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</si>
  <si>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</si>
  <si>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</si>
  <si>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</si>
  <si>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</si>
  <si>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</si>
  <si>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</si>
  <si>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</si>
  <si>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</si>
  <si>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</si>
  <si>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</si>
  <si>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</si>
  <si>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</si>
  <si>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</si>
  <si>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</si>
  <si>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</si>
  <si>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</si>
  <si>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</si>
  <si>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</si>
  <si>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</si>
  <si>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</si>
  <si>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</si>
  <si>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</si>
  <si>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</si>
  <si>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</si>
  <si>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</si>
  <si>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</si>
  <si>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</si>
  <si>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</si>
  <si>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</si>
  <si>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</si>
  <si>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</si>
  <si>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</si>
  <si>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</si>
  <si>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</si>
  <si>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</si>
  <si>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</si>
  <si>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</si>
  <si>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</si>
  <si>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</si>
  <si>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</si>
  <si>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</si>
  <si>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</si>
  <si>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</si>
  <si>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</si>
  <si>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</si>
  <si>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</si>
  <si>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</si>
  <si>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</si>
  <si>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</si>
  <si>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</si>
  <si>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</si>
  <si>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</si>
  <si>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</si>
  <si>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</si>
  <si>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</si>
  <si>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</si>
  <si>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</si>
  <si>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</si>
  <si>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</si>
  <si>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</si>
  <si>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</si>
  <si>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</si>
  <si>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</si>
  <si>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</si>
  <si>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</si>
  <si>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</si>
  <si>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</si>
  <si>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</si>
  <si>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</si>
  <si>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</si>
  <si>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</si>
  <si>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</si>
  <si>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</si>
  <si>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</si>
  <si>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</si>
  <si>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</si>
  <si>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</si>
  <si>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</si>
  <si>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</si>
  <si>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</si>
  <si>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</si>
  <si>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</si>
  <si>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</si>
  <si>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</si>
  <si>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</si>
  <si>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</si>
  <si>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</si>
  <si>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</si>
  <si>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</si>
  <si>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</si>
  <si>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</si>
  <si>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</si>
  <si>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</si>
  <si>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</si>
  <si>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</si>
  <si>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</si>
  <si>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</si>
  <si>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</si>
  <si>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</si>
  <si>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</si>
  <si>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</si>
  <si>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</si>
  <si>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</si>
  <si>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</si>
  <si>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</si>
  <si>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</si>
  <si>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</si>
  <si>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</si>
  <si>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</si>
  <si>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</si>
  <si>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</si>
  <si>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</si>
  <si>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</si>
  <si>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</si>
  <si>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</si>
  <si>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</si>
  <si>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</si>
  <si>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</si>
  <si>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</si>
  <si>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</si>
  <si>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</si>
  <si>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</si>
  <si>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</si>
  <si>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</si>
  <si>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</si>
  <si>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</si>
  <si>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</si>
  <si>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</si>
  <si>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</si>
  <si>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</si>
  <si>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</si>
  <si>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</si>
  <si>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</si>
  <si>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</si>
  <si>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</si>
  <si>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</si>
  <si>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</si>
  <si>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</si>
  <si>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</si>
  <si>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</si>
  <si>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</si>
  <si>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</si>
  <si>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</si>
  <si>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</si>
  <si>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</si>
  <si>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</si>
  <si>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</si>
  <si>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</si>
  <si>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</si>
  <si>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</si>
  <si>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</si>
  <si>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</si>
  <si>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</si>
  <si>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</si>
  <si>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</si>
  <si>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</si>
  <si>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</si>
  <si>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</si>
  <si>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</si>
  <si>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</si>
  <si>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</si>
  <si>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</si>
  <si>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</si>
  <si>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</si>
  <si>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</si>
  <si>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</si>
  <si>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</si>
  <si>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</si>
  <si>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</si>
  <si>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</si>
  <si>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</si>
  <si>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</si>
  <si>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</si>
  <si>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</si>
  <si>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</si>
  <si>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</si>
  <si>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</si>
  <si>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</si>
  <si>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</si>
  <si>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</si>
  <si>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</si>
  <si>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</si>
  <si>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</si>
  <si>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</si>
  <si>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</si>
  <si>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</si>
  <si>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</si>
  <si>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</si>
  <si>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</si>
  <si>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</si>
  <si>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</si>
  <si>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</si>
  <si>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</si>
  <si>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</si>
  <si>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</si>
  <si>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</si>
  <si>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</si>
  <si>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</si>
  <si>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</si>
  <si>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</si>
  <si>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</si>
  <si>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</si>
  <si>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</si>
  <si>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</si>
  <si>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</si>
  <si>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</si>
  <si>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</si>
  <si>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</si>
  <si>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</si>
  <si>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</si>
  <si>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</si>
  <si>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</si>
  <si>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</si>
  <si>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</si>
  <si>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</si>
  <si>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</si>
  <si>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</si>
  <si>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</si>
  <si>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</si>
  <si>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</si>
  <si>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</si>
  <si>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</si>
  <si>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</si>
  <si>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</si>
  <si>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</si>
  <si>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</si>
  <si>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</si>
  <si>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</si>
  <si>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</si>
  <si>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</si>
  <si>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</si>
  <si>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</si>
  <si>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</si>
  <si>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</si>
  <si>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</si>
  <si>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</si>
  <si>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</si>
  <si>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</si>
  <si>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</si>
  <si>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</si>
  <si>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</si>
  <si>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</si>
  <si>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</si>
  <si>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</si>
  <si>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</si>
  <si>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</si>
  <si>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</si>
  <si>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</si>
  <si>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</si>
  <si>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</si>
  <si>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</si>
  <si>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</si>
  <si>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</si>
  <si>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</si>
  <si>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</si>
  <si>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</si>
  <si>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</si>
  <si>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</si>
  <si>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</si>
  <si>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</si>
  <si>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</si>
  <si>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</si>
  <si>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</si>
  <si>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</si>
  <si>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</si>
  <si>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</si>
  <si>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</si>
  <si>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</si>
  <si>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</si>
  <si>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</si>
  <si>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</si>
  <si>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</si>
  <si>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</si>
  <si>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</si>
  <si>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</si>
  <si>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</si>
  <si>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</si>
  <si>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</si>
  <si>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</si>
  <si>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</si>
  <si>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</si>
  <si>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</si>
  <si>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</si>
  <si>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</si>
  <si>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</si>
  <si>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</si>
  <si>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</si>
  <si>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</si>
  <si>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</si>
  <si>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</si>
  <si>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</si>
  <si>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</si>
  <si>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</si>
  <si>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</si>
  <si>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</si>
  <si>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</si>
  <si>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</si>
  <si>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</si>
  <si>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</si>
  <si>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</si>
  <si>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</si>
  <si>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</si>
  <si>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</si>
  <si>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</si>
  <si>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</si>
  <si>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</si>
  <si>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</si>
  <si>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</si>
  <si>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</si>
  <si>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</si>
  <si>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</si>
  <si>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</si>
  <si>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</si>
  <si>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</si>
  <si>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</si>
  <si>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</si>
  <si>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</si>
  <si>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</si>
  <si>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</si>
  <si>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</si>
  <si>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</si>
  <si>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</si>
  <si>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</si>
  <si>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</si>
  <si>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</si>
  <si>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</si>
  <si>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</si>
  <si>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</si>
  <si>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</si>
  <si>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</si>
  <si>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</si>
  <si>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</si>
  <si>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</si>
  <si>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</si>
  <si>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</si>
  <si>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</si>
  <si>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</si>
  <si>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</si>
  <si>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</si>
  <si>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</si>
  <si>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</si>
  <si>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</si>
  <si>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</si>
  <si>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</si>
  <si>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</si>
  <si>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</si>
  <si>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</si>
  <si>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</si>
  <si>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</si>
  <si>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</si>
  <si>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</si>
  <si>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</si>
  <si>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</si>
  <si>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</si>
  <si>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</si>
  <si>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</si>
  <si>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</si>
  <si>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</si>
  <si>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</si>
  <si>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</si>
  <si>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</si>
  <si>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</si>
  <si>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</si>
  <si>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</si>
  <si>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</si>
  <si>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</si>
  <si>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</si>
  <si>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</si>
  <si>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</si>
  <si>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</si>
  <si>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</si>
  <si>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</si>
  <si>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</si>
  <si>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</si>
  <si>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</si>
  <si>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</si>
  <si>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</si>
  <si>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</si>
  <si>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</si>
  <si>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</si>
  <si>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</si>
  <si>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</si>
  <si>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</si>
  <si>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</si>
  <si>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</si>
  <si>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</si>
  <si>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</si>
  <si>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</si>
  <si>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</si>
  <si>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</si>
  <si>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</si>
  <si>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</si>
  <si>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</si>
  <si>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</si>
  <si>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</si>
  <si>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</si>
  <si>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</si>
  <si>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</si>
  <si>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</si>
  <si>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</si>
  <si>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</si>
  <si>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</si>
  <si>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</si>
  <si>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</si>
  <si>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</si>
  <si>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</si>
  <si>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</si>
  <si>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</si>
  <si>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</si>
  <si>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</si>
  <si>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</si>
  <si>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</si>
  <si>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</si>
  <si>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</si>
  <si>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</si>
  <si>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</si>
  <si>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</si>
  <si>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</si>
  <si>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</si>
  <si>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</si>
  <si>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</si>
  <si>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</si>
  <si>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</si>
  <si>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</si>
  <si>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</si>
  <si>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</si>
  <si>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</si>
  <si>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</si>
  <si>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</si>
  <si>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</si>
  <si>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</si>
  <si>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</si>
  <si>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</si>
  <si>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</si>
  <si>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</si>
  <si>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</si>
  <si>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</si>
  <si>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</si>
  <si>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</si>
  <si>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</si>
  <si>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</si>
  <si>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</si>
  <si>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</si>
  <si>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</si>
  <si>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</si>
  <si>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</si>
  <si>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</si>
  <si>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</si>
  <si>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</si>
  <si>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</si>
  <si>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</si>
  <si>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</si>
  <si>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</si>
  <si>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</si>
  <si>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</si>
  <si>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</si>
  <si>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</si>
  <si>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</si>
  <si>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</si>
  <si>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</si>
  <si>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</si>
  <si>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</si>
  <si>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</si>
  <si>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</si>
  <si>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</si>
  <si>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</si>
  <si>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</si>
  <si>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</si>
  <si>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</si>
  <si>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</si>
  <si>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</si>
  <si>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</si>
  <si>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</si>
  <si>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</si>
  <si>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</si>
  <si>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</si>
  <si>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</si>
  <si>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</si>
  <si>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</si>
  <si>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</si>
  <si>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</si>
  <si>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</si>
  <si>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</si>
  <si>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</si>
  <si>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</si>
  <si>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</si>
  <si>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</si>
  <si>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</si>
  <si>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</si>
  <si>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</si>
  <si>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</si>
  <si>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</si>
  <si>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</si>
  <si>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</si>
  <si>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</si>
  <si>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</si>
  <si>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</si>
  <si>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</si>
  <si>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</si>
  <si>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</si>
  <si>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</si>
  <si>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</si>
  <si>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</si>
  <si>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</si>
  <si>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</si>
  <si>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</si>
  <si>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</si>
  <si>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</si>
  <si>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</si>
  <si>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</si>
  <si>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</si>
  <si>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</si>
  <si>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</si>
  <si>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</si>
  <si>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</si>
  <si>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</si>
  <si>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</si>
  <si>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</si>
  <si>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</si>
  <si>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</si>
  <si>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</si>
  <si>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</si>
  <si>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</si>
  <si>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</si>
  <si>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</si>
  <si>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</si>
  <si>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</si>
  <si>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</si>
  <si>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</si>
  <si>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</si>
  <si>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</si>
  <si>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</si>
  <si>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</si>
  <si>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</si>
  <si>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</si>
  <si>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</si>
  <si>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</si>
  <si>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</si>
  <si>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</si>
  <si>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</si>
  <si>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</si>
  <si>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</si>
  <si>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</si>
  <si>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</si>
  <si>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</si>
  <si>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</si>
  <si>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</si>
  <si>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</si>
  <si>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</si>
  <si>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</si>
  <si>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</si>
  <si>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</si>
  <si>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</si>
  <si>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</si>
  <si>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</si>
  <si>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</si>
  <si>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</si>
  <si>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</si>
  <si>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</si>
  <si>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</si>
  <si>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</si>
  <si>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</si>
  <si>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</si>
  <si>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</si>
  <si>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</si>
  <si>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</si>
  <si>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</si>
  <si>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</si>
  <si>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</si>
  <si>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</si>
  <si>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</si>
  <si>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</si>
  <si>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</si>
  <si>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</si>
  <si>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</si>
  <si>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</si>
  <si>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</si>
  <si>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</si>
  <si>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</si>
  <si>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</si>
  <si>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</si>
  <si>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</si>
  <si>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</si>
  <si>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</si>
  <si>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</si>
  <si>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</si>
  <si>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</si>
  <si>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</si>
  <si>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</si>
  <si>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</si>
  <si>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</si>
  <si>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</si>
  <si>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</si>
  <si>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</si>
  <si>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</si>
  <si>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</si>
  <si>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</si>
  <si>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</si>
  <si>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</si>
  <si>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</si>
  <si>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</si>
  <si>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</si>
  <si>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</si>
  <si>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</si>
  <si>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</si>
  <si>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</si>
  <si>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</si>
  <si>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</si>
  <si>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</si>
  <si>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</si>
  <si>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</si>
  <si>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</si>
  <si>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</si>
  <si>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</si>
  <si>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</si>
  <si>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</si>
  <si>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</si>
  <si>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</si>
  <si>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</si>
  <si>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</si>
  <si>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</si>
  <si>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</si>
  <si>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</si>
  <si>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</si>
  <si>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</si>
  <si>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</si>
  <si>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</si>
  <si>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</si>
  <si>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</si>
  <si>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</si>
  <si>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</si>
  <si>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</si>
  <si>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</si>
  <si>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</si>
  <si>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</si>
  <si>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</si>
  <si>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</si>
  <si>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</si>
  <si>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</si>
  <si>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</si>
  <si>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</si>
  <si>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</si>
  <si>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</si>
  <si>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</si>
  <si>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</si>
  <si>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</si>
  <si>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</si>
  <si>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</si>
  <si>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</si>
  <si>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</si>
  <si>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</si>
  <si>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</si>
  <si>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</si>
  <si>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</si>
  <si>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</si>
  <si>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</si>
  <si>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</si>
  <si>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</si>
  <si>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</si>
  <si>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</si>
  <si>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</si>
  <si>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</si>
  <si>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</si>
  <si>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</si>
  <si>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</si>
  <si>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</si>
  <si>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</si>
  <si>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</si>
  <si>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</si>
  <si>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</si>
  <si>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</si>
  <si>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</si>
  <si>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</si>
  <si>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</si>
  <si>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</si>
  <si>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</si>
  <si>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</si>
  <si>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</si>
  <si>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</si>
  <si>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</si>
  <si>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</si>
  <si>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</si>
  <si>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</si>
  <si>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</si>
  <si>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</si>
  <si>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</si>
  <si>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</si>
  <si>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</si>
  <si>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</si>
  <si>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</si>
  <si>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</si>
  <si>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</si>
  <si>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</si>
  <si>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</si>
  <si>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</si>
  <si>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</si>
  <si>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</si>
  <si>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</si>
  <si>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</si>
  <si>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</si>
  <si>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</si>
  <si>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</si>
  <si>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</si>
  <si>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</si>
  <si>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</si>
  <si>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</si>
  <si>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</si>
  <si>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</si>
  <si>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</si>
  <si>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</si>
  <si>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</si>
  <si>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</si>
  <si>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</si>
  <si>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</si>
  <si>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</si>
  <si>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</si>
  <si>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</si>
  <si>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</si>
  <si>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</si>
  <si>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</si>
  <si>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</si>
  <si>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</si>
  <si>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</si>
  <si>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</si>
  <si>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</si>
  <si>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</si>
  <si>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</si>
  <si>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</si>
  <si>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</si>
  <si>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</si>
  <si>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</si>
  <si>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</si>
  <si>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</si>
  <si>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</si>
  <si>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</si>
  <si>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</si>
  <si>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</si>
  <si>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</si>
  <si>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</si>
  <si>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</si>
  <si>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</si>
  <si>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</si>
  <si>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</si>
  <si>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</si>
  <si>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</si>
  <si>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</si>
  <si>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</si>
  <si>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</si>
  <si>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</si>
  <si>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</si>
  <si>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</si>
  <si>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</si>
  <si>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</si>
  <si>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</si>
  <si>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</si>
  <si>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</si>
  <si>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</si>
  <si>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</si>
  <si>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</si>
  <si>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</si>
  <si>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</si>
  <si>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</si>
  <si>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</si>
  <si>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</si>
  <si>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</si>
  <si>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</si>
  <si>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</si>
  <si>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</si>
  <si>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</si>
  <si>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</si>
  <si>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</si>
  <si>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</si>
  <si>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</si>
  <si>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</si>
  <si>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</si>
  <si>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</si>
  <si>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</si>
  <si>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</si>
  <si>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</si>
  <si>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</si>
  <si>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</si>
  <si>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</si>
  <si>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</si>
  <si>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</si>
  <si>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</si>
  <si>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</si>
  <si>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</si>
  <si>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</si>
  <si>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</si>
  <si>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</si>
  <si>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</si>
  <si>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</si>
  <si>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</si>
  <si>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</si>
  <si>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</si>
  <si>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</si>
  <si>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</si>
  <si>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</si>
  <si>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</si>
  <si>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</si>
  <si>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</si>
  <si>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</si>
  <si>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</si>
  <si>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</si>
  <si>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</si>
  <si>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</si>
  <si>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</si>
  <si>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</si>
  <si>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</si>
  <si>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</si>
  <si>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</si>
  <si>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</si>
  <si>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</si>
  <si>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</si>
  <si>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</si>
  <si>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</si>
  <si>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</si>
  <si>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</si>
  <si>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</si>
  <si>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</si>
  <si>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</si>
  <si>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</si>
  <si>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</si>
  <si>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</si>
  <si>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</si>
  <si>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</si>
  <si>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</si>
  <si>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</si>
  <si>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</si>
  <si>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</si>
  <si>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</si>
  <si>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</si>
  <si>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</si>
  <si>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</si>
  <si>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</si>
  <si>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</si>
  <si>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</si>
  <si>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</si>
  <si>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</si>
  <si>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</si>
  <si>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</si>
  <si>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</si>
  <si>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</si>
  <si>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</si>
  <si>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</si>
  <si>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</si>
  <si>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</si>
  <si>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</si>
  <si>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</si>
  <si>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</si>
  <si>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</si>
  <si>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</si>
  <si>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</si>
  <si>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</si>
  <si>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</si>
  <si>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</si>
  <si>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</si>
  <si>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</si>
  <si>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</si>
  <si>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</si>
  <si>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</si>
  <si>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</si>
  <si>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</si>
  <si>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</si>
  <si>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</si>
  <si>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</si>
  <si>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</si>
  <si>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</si>
  <si>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</si>
  <si>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</si>
  <si>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</si>
  <si>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</si>
  <si>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</si>
  <si>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</si>
  <si>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</si>
  <si>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</si>
  <si>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</si>
  <si>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</si>
  <si>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</si>
  <si>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</si>
  <si>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</si>
  <si>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</si>
  <si>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</si>
  <si>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</si>
  <si>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</si>
  <si>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</si>
  <si>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</si>
  <si>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</si>
  <si>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</si>
  <si>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</si>
  <si>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</si>
  <si>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</si>
  <si>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</si>
  <si>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</si>
  <si>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</si>
  <si>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</si>
  <si>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</si>
  <si>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</si>
  <si>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</si>
  <si>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</si>
  <si>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</si>
  <si>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</si>
  <si>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</si>
  <si>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</si>
  <si>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</si>
  <si>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</si>
  <si>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</si>
  <si>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</si>
  <si>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</si>
  <si>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</si>
  <si>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</si>
  <si>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</si>
  <si>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</si>
  <si>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</si>
  <si>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</si>
  <si>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</si>
  <si>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</si>
  <si>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</si>
  <si>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</si>
  <si>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</si>
  <si>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</si>
  <si>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</si>
  <si>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</si>
  <si>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</si>
  <si>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</si>
  <si>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</si>
  <si>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</si>
  <si>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</si>
  <si>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</si>
  <si>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</si>
  <si>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</si>
  <si>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</si>
  <si>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</si>
  <si>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</si>
  <si>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</si>
  <si>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</si>
  <si>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</si>
  <si>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</si>
  <si>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</si>
  <si>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</si>
  <si>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</si>
  <si>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</si>
  <si>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</si>
  <si>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</si>
  <si>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</si>
  <si>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</si>
  <si>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</si>
  <si>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</si>
  <si>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</si>
  <si>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</si>
  <si>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</si>
  <si>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</si>
  <si>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</si>
  <si>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</si>
  <si>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</si>
  <si>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</si>
  <si>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</si>
  <si>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</si>
  <si>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</si>
  <si>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</si>
  <si>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</si>
  <si>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</si>
  <si>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</si>
  <si>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</si>
  <si>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</si>
  <si>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</si>
  <si>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</si>
  <si>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</si>
  <si>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</si>
  <si>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</si>
  <si>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</si>
  <si>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</si>
  <si>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</si>
  <si>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</si>
  <si>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</si>
  <si>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</si>
  <si>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</si>
  <si>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</si>
  <si>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</si>
  <si>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</si>
  <si>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</si>
  <si>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</si>
  <si>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</si>
  <si>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</si>
  <si>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</si>
  <si>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</si>
  <si>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</si>
  <si>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</si>
  <si>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</si>
  <si>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</si>
  <si>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</si>
  <si>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</si>
  <si>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</si>
  <si>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</si>
  <si>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</si>
  <si>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</si>
  <si>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</si>
  <si>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</si>
  <si>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</si>
  <si>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</si>
  <si>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</si>
  <si>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</si>
  <si>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</si>
  <si>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</si>
  <si>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</si>
  <si>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</si>
  <si>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</si>
  <si>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</si>
  <si>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</si>
  <si>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</si>
  <si>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</si>
  <si>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</si>
  <si>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</si>
  <si>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</si>
  <si>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</si>
  <si>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</si>
  <si>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</si>
  <si>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</si>
  <si>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</si>
  <si>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</si>
  <si>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</si>
  <si>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</si>
  <si>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</si>
  <si>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</si>
  <si>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</si>
  <si>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</si>
  <si>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</si>
  <si>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</si>
  <si>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</si>
  <si>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</si>
  <si>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</si>
  <si>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</si>
  <si>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</si>
  <si>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</si>
  <si>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</si>
  <si>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</si>
  <si>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</si>
  <si>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</si>
  <si>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</si>
  <si>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</si>
  <si>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</si>
  <si>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</si>
  <si>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</si>
  <si>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</si>
  <si>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</si>
  <si>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</si>
  <si>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</si>
  <si>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</si>
  <si>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</si>
  <si>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</si>
  <si>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</si>
  <si>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</si>
  <si>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</si>
  <si>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</si>
  <si>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</si>
  <si>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</si>
  <si>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</si>
  <si>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</si>
  <si>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</si>
  <si>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</si>
  <si>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</si>
  <si>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</si>
  <si>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</si>
  <si>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</si>
  <si>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</si>
  <si>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</si>
  <si>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</si>
  <si>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</si>
  <si>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</si>
  <si>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</si>
  <si>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</si>
  <si>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</si>
  <si>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</si>
  <si>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</si>
  <si>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</si>
  <si>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</si>
  <si>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</si>
  <si>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</si>
  <si>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</si>
  <si>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</si>
  <si>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</si>
  <si>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</si>
  <si>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</si>
  <si>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</si>
  <si>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</si>
  <si>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</si>
  <si>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</si>
  <si>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</si>
  <si>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</si>
  <si>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</si>
  <si>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</si>
  <si>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</si>
  <si>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</si>
  <si>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</si>
  <si>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</si>
  <si>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</si>
  <si>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</si>
  <si>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</si>
  <si>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</si>
  <si>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</si>
  <si>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</si>
  <si>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</si>
  <si>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</si>
  <si>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</si>
  <si>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</si>
  <si>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</si>
  <si>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</si>
  <si>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</si>
  <si>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</si>
  <si>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</si>
  <si>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</si>
  <si>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</si>
  <si>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</si>
  <si>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</si>
  <si>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</si>
  <si>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</si>
  <si>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</si>
  <si>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</si>
  <si>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</si>
  <si>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</si>
  <si>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</si>
  <si>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</si>
  <si>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</si>
  <si>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</si>
  <si>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</si>
  <si>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</si>
  <si>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</si>
  <si>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</si>
  <si>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</si>
  <si>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</si>
  <si>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</si>
  <si>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</si>
  <si>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</si>
  <si>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</si>
  <si>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</si>
  <si>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</si>
  <si>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</si>
  <si>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</si>
  <si>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</si>
  <si>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</si>
  <si>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</si>
  <si>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</si>
  <si>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</si>
  <si>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</si>
  <si>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</si>
  <si>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</si>
  <si>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</si>
  <si>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</si>
  <si>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</si>
  <si>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</si>
  <si>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</si>
  <si>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</si>
  <si>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</si>
  <si>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</si>
  <si>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</si>
  <si>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</si>
  <si>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</si>
  <si>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</si>
  <si>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</si>
  <si>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</si>
  <si>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</si>
  <si>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</si>
  <si>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</si>
  <si>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</si>
  <si>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</si>
  <si>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</si>
  <si>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</si>
  <si>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</si>
  <si>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</si>
  <si>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</si>
  <si>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</si>
  <si>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</si>
  <si>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</si>
  <si>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</si>
  <si>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</si>
  <si>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</si>
  <si>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</si>
  <si>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</si>
  <si>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</si>
  <si>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</si>
  <si>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</si>
  <si>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</si>
  <si>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</si>
  <si>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</si>
  <si>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</si>
  <si>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</si>
  <si>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</si>
  <si>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</si>
  <si>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</si>
  <si>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</si>
  <si>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</si>
  <si>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</si>
  <si>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</si>
  <si>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</si>
  <si>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</si>
  <si>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</si>
  <si>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</si>
  <si>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</si>
  <si>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</si>
  <si>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</si>
  <si>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</si>
  <si>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</si>
  <si>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</si>
  <si>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</si>
  <si>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</si>
  <si>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</si>
  <si>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</si>
  <si>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</si>
  <si>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</si>
  <si>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</si>
  <si>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</si>
  <si>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</si>
  <si>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</si>
  <si>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</si>
  <si>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</si>
  <si>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</si>
  <si>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</si>
  <si>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</si>
  <si>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</si>
  <si>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</si>
  <si>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</si>
  <si>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</si>
  <si>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</si>
  <si>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</si>
  <si>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</si>
  <si>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</si>
  <si>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</si>
  <si>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</si>
  <si>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</si>
  <si>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</si>
  <si>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</si>
  <si>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</si>
  <si>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</si>
  <si>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</si>
  <si>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</si>
  <si>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</si>
  <si>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</si>
  <si>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</si>
  <si>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</si>
  <si>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</si>
  <si>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</si>
  <si>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</si>
  <si>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</si>
  <si>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</si>
  <si>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</si>
  <si>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</si>
  <si>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</si>
  <si>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</si>
  <si>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</si>
  <si>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</si>
  <si>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</si>
  <si>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</si>
  <si>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</si>
  <si>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</si>
  <si>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</si>
  <si>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</si>
  <si>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</si>
  <si>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</si>
  <si>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</si>
  <si>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</si>
  <si>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</si>
  <si>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</si>
  <si>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</si>
  <si>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</si>
  <si>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</si>
  <si>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</si>
  <si>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</si>
  <si>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</si>
  <si>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</si>
  <si>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</si>
  <si>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</si>
  <si>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</si>
  <si>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</si>
  <si>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</si>
  <si>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</si>
  <si>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</si>
  <si>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</si>
  <si>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</si>
  <si>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</si>
  <si>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</si>
  <si>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</si>
  <si>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</si>
  <si>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</si>
  <si>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</si>
  <si>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</si>
  <si>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</si>
  <si>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</si>
  <si>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</si>
  <si>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</si>
  <si>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</si>
  <si>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</si>
  <si>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</si>
  <si>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</si>
  <si>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</si>
  <si>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</si>
  <si>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</si>
  <si>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</si>
  <si>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</si>
  <si>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</si>
  <si>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</si>
  <si>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</si>
  <si>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</si>
  <si>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</si>
  <si>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</si>
  <si>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</si>
  <si>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</si>
  <si>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</si>
  <si>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</si>
  <si>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</si>
  <si>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</si>
  <si>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</si>
  <si>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</si>
  <si>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</si>
  <si>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</si>
  <si>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</si>
  <si>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</si>
  <si>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</si>
  <si>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</si>
  <si>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</si>
  <si>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</si>
  <si>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</si>
  <si>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</si>
  <si>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</si>
  <si>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</si>
  <si>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</si>
  <si>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</si>
  <si>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</si>
  <si>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</si>
  <si>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</si>
  <si>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</si>
  <si>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</si>
  <si>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</si>
  <si>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</si>
  <si>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</si>
  <si>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</si>
  <si>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</si>
  <si>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</si>
  <si>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</si>
  <si>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</si>
  <si>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</si>
  <si>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</si>
  <si>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</si>
  <si>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</si>
  <si>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</si>
  <si>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</si>
  <si>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</si>
  <si>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</si>
  <si>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</si>
  <si>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</si>
  <si>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</si>
  <si>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</si>
  <si>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</si>
  <si>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</si>
  <si>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</si>
  <si>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</si>
  <si>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</si>
  <si>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</si>
  <si>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</si>
  <si>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</si>
  <si>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</si>
  <si>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</si>
  <si>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</si>
  <si>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</si>
  <si>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</si>
  <si>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</si>
  <si>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</si>
  <si>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</si>
  <si>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</si>
  <si>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</si>
  <si>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</si>
  <si>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</si>
  <si>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</si>
  <si>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</si>
  <si>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</si>
  <si>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</si>
  <si>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</si>
  <si>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</si>
  <si>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</si>
  <si>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</si>
  <si>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</si>
  <si>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</si>
  <si>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</si>
  <si>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</si>
  <si>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</si>
  <si>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</si>
  <si>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</si>
  <si>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</si>
  <si>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</si>
  <si>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</si>
  <si>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</si>
  <si>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</si>
  <si>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</si>
  <si>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</si>
  <si>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</si>
  <si>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</si>
  <si>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</si>
  <si>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</si>
  <si>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</si>
  <si>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</si>
  <si>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</si>
  <si>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</si>
  <si>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</si>
  <si>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</si>
  <si>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</si>
  <si>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</si>
  <si>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</si>
  <si>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</si>
  <si>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</si>
  <si>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</si>
  <si>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</si>
  <si>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</si>
  <si>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</si>
  <si>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</si>
  <si>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</si>
  <si>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</si>
  <si>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</si>
  <si>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</si>
  <si>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</si>
  <si>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</si>
  <si>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</si>
  <si>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</si>
  <si>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</si>
  <si>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</si>
  <si>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</si>
  <si>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</si>
  <si>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</si>
  <si>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</si>
  <si>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</si>
  <si>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</si>
  <si>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</si>
  <si>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</si>
  <si>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</si>
  <si>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</si>
  <si>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</si>
  <si>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</si>
  <si>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</si>
  <si>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</si>
  <si>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</si>
  <si>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</si>
  <si>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</si>
  <si>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</si>
  <si>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</si>
  <si>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</si>
  <si>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</si>
  <si>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</si>
  <si>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</si>
  <si>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</si>
  <si>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</si>
  <si>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</si>
  <si>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</si>
  <si>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</si>
  <si>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</si>
  <si>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</si>
  <si>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</si>
  <si>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</si>
  <si>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</si>
  <si>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</si>
  <si>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</si>
  <si>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</si>
  <si>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</si>
  <si>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</si>
  <si>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</si>
  <si>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</si>
  <si>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</si>
  <si>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</si>
  <si>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</si>
  <si>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</si>
  <si>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</si>
  <si>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</si>
  <si>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</si>
  <si>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</si>
  <si>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</si>
  <si>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</si>
  <si>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</si>
  <si>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</si>
  <si>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</si>
  <si>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</si>
  <si>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</si>
  <si>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</si>
  <si>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</si>
  <si>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</si>
  <si>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</si>
  <si>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</si>
  <si>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</si>
  <si>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</si>
  <si>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</si>
  <si>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</si>
  <si>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</si>
  <si>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</si>
  <si>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</si>
  <si>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</si>
  <si>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</si>
  <si>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</si>
  <si>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</si>
  <si>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</si>
  <si>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</si>
  <si>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</si>
  <si>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</si>
  <si>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</si>
  <si>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</si>
  <si>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</si>
  <si>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</si>
  <si>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</si>
  <si>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</si>
  <si>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</si>
  <si>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</si>
  <si>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</si>
  <si>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</si>
  <si>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</si>
  <si>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</si>
  <si>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</si>
  <si>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</si>
  <si>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</si>
  <si>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</si>
  <si>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</si>
  <si>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</si>
  <si>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</si>
  <si>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</si>
  <si>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</si>
  <si>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</si>
  <si>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</si>
  <si>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</si>
  <si>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</si>
  <si>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</si>
  <si>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</si>
  <si>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</si>
  <si>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</si>
  <si>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</si>
  <si>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</si>
  <si>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</si>
  <si>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</si>
  <si>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</si>
  <si>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</si>
  <si>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</si>
  <si>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</si>
  <si>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</si>
  <si>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</si>
  <si>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</si>
  <si>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</si>
  <si>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</si>
  <si>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</si>
  <si>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</si>
  <si>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</si>
  <si>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</si>
  <si>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</si>
  <si>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</si>
  <si>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</si>
  <si>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</si>
  <si>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</si>
  <si>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</si>
  <si>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</si>
  <si>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</si>
  <si>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</si>
  <si>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</si>
  <si>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</si>
  <si>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</si>
  <si>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</si>
  <si>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</si>
  <si>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</si>
  <si>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</si>
  <si>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</si>
  <si>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</si>
  <si>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</si>
  <si>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</si>
  <si>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</si>
  <si>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</si>
  <si>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</si>
  <si>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</si>
  <si>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</si>
  <si>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</si>
  <si>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</si>
  <si>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</si>
  <si>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</si>
  <si>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</si>
  <si>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</si>
  <si>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</si>
  <si>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</si>
  <si>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</si>
  <si>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</si>
  <si>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</si>
  <si>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</si>
  <si>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</si>
  <si>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</si>
  <si>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</si>
  <si>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</si>
  <si>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</si>
  <si>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</si>
  <si>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</si>
  <si>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</si>
  <si>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</si>
  <si>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</si>
  <si>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</si>
  <si>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</si>
  <si>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</si>
  <si>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</si>
  <si>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</si>
  <si>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</si>
  <si>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</si>
  <si>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</si>
  <si>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</si>
  <si>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</si>
  <si>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</si>
  <si>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</si>
  <si>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</si>
  <si>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</si>
  <si>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</si>
  <si>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</si>
  <si>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</si>
  <si>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</si>
  <si>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</si>
  <si>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</si>
  <si>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</si>
  <si>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</si>
  <si>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</si>
  <si>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</si>
  <si>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</si>
  <si>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</si>
  <si>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</si>
  <si>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</si>
  <si>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</si>
  <si>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</si>
  <si>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</si>
  <si>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</si>
  <si>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</si>
  <si>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</si>
  <si>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</si>
  <si>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</si>
  <si>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</si>
  <si>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</si>
  <si>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</si>
  <si>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</si>
  <si>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</si>
  <si>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</si>
  <si>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</si>
  <si>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</si>
  <si>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</si>
  <si>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</si>
  <si>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</si>
  <si>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</si>
  <si>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</si>
  <si>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</si>
  <si>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</si>
  <si>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</si>
  <si>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</si>
  <si>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</si>
  <si>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</si>
  <si>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</si>
  <si>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</si>
  <si>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</si>
  <si>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</si>
  <si>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</si>
  <si>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</si>
  <si>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</si>
  <si>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</si>
  <si>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</si>
  <si>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</si>
  <si>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</si>
  <si>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</si>
  <si>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</si>
  <si>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</si>
  <si>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</si>
  <si>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</si>
  <si>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</si>
  <si>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</si>
  <si>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</si>
  <si>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</si>
  <si>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</si>
  <si>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</si>
  <si>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</si>
  <si>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</si>
  <si>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</si>
  <si>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</si>
  <si>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</si>
  <si>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</si>
  <si>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</si>
  <si>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</si>
  <si>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</si>
  <si>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</si>
  <si>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</si>
  <si>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</si>
  <si>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</si>
  <si>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</si>
  <si>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</si>
  <si>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</si>
  <si>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</si>
  <si>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</si>
  <si>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</si>
  <si>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</si>
  <si>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</si>
  <si>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</si>
  <si>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</si>
  <si>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</si>
  <si>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</si>
  <si>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</si>
  <si>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</si>
  <si>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</si>
  <si>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</si>
  <si>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</si>
  <si>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</si>
  <si>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</si>
  <si>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</si>
  <si>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</si>
  <si>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</si>
  <si>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</si>
  <si>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</si>
  <si>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</si>
  <si>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</si>
  <si>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</si>
  <si>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</si>
  <si>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</si>
  <si>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</si>
  <si>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</si>
  <si>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</si>
  <si>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</si>
  <si>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</si>
  <si>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</si>
  <si>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</si>
  <si>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</si>
  <si>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</si>
  <si>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</si>
  <si>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</si>
  <si>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</si>
  <si>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</si>
  <si>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</si>
  <si>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</si>
  <si>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</si>
  <si>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</si>
  <si>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</si>
  <si>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</si>
  <si>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</si>
  <si>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</si>
  <si>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</si>
  <si>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</si>
  <si>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</si>
  <si>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</si>
  <si>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</si>
  <si>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</si>
  <si>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</si>
  <si>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</si>
  <si>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</si>
  <si>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</si>
  <si>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</si>
  <si>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</si>
  <si>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</si>
  <si>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</si>
  <si>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</si>
  <si>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</si>
  <si>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</si>
  <si>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</si>
  <si>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</si>
  <si>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</si>
  <si>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</si>
  <si>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</si>
  <si>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</si>
  <si>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</si>
  <si>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</si>
  <si>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</si>
  <si>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</si>
  <si>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</si>
  <si>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</si>
  <si>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</si>
  <si>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</si>
  <si>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</si>
  <si>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</si>
  <si>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</si>
  <si>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</si>
  <si>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</si>
  <si>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</si>
  <si>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</si>
  <si>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</si>
  <si>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</si>
  <si>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</si>
  <si>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</si>
  <si>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</si>
  <si>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</si>
  <si>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</si>
  <si>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</si>
  <si>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</si>
  <si>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</si>
  <si>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</si>
  <si>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</si>
  <si>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</si>
  <si>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</si>
  <si>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</si>
  <si>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</si>
  <si>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</si>
  <si>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</si>
  <si>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</si>
  <si>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</si>
  <si>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</si>
  <si>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</si>
  <si>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</si>
  <si>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</si>
  <si>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</si>
  <si>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</si>
  <si>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</si>
  <si>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</si>
  <si>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</si>
  <si>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</si>
  <si>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</si>
  <si>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</si>
  <si>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</si>
  <si>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</si>
  <si>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</si>
  <si>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</si>
  <si>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</si>
  <si>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</si>
  <si>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</si>
  <si>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</si>
  <si>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</si>
  <si>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</si>
  <si>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</si>
  <si>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</si>
  <si>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</si>
  <si>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</si>
  <si>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</si>
  <si>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</si>
  <si>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</si>
  <si>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</si>
  <si>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</si>
  <si>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</si>
  <si>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</si>
  <si>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</si>
  <si>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</si>
  <si>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</si>
  <si>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</si>
  <si>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</si>
  <si>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</si>
  <si>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</si>
  <si>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</si>
  <si>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</si>
  <si>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</si>
  <si>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</si>
  <si>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</si>
  <si>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</si>
  <si>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</si>
  <si>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</si>
  <si>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</si>
  <si>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</si>
  <si>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</si>
  <si>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</si>
  <si>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</si>
  <si>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</si>
  <si>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</si>
  <si>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</si>
  <si>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</si>
  <si>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</si>
  <si>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</si>
  <si>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</si>
  <si>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</si>
  <si>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</si>
  <si>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</si>
  <si>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</si>
  <si>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</si>
  <si>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</si>
  <si>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</si>
  <si>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</si>
  <si>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</si>
  <si>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</si>
  <si>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</si>
  <si>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</si>
  <si>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</si>
  <si>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</si>
  <si>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</si>
  <si>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</si>
  <si>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</si>
  <si>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</si>
  <si>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</si>
  <si>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</si>
  <si>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</si>
  <si>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</si>
  <si>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</si>
  <si>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</si>
  <si>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</si>
  <si>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</si>
  <si>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</si>
  <si>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</si>
  <si>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</si>
  <si>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</si>
  <si>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</si>
  <si>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</si>
  <si>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</si>
  <si>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</si>
  <si>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</si>
  <si>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</si>
  <si>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</si>
  <si>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</si>
  <si>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</si>
  <si>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</si>
  <si>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</si>
  <si>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</si>
  <si>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</si>
  <si>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</si>
  <si>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</si>
  <si>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</si>
  <si>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</si>
  <si>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</si>
  <si>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</si>
  <si>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</si>
  <si>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</si>
  <si>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</si>
  <si>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</si>
  <si>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</si>
  <si>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</si>
  <si>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</si>
  <si>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</si>
  <si>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</si>
  <si>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</si>
  <si>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</si>
  <si>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</si>
  <si>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</si>
  <si>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</si>
  <si>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</si>
  <si>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</si>
  <si>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</si>
  <si>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</si>
  <si>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</si>
  <si>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</si>
  <si>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</si>
  <si>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</si>
  <si>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</si>
  <si>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</si>
  <si>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</si>
  <si>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</si>
  <si>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</si>
  <si>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</si>
  <si>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</si>
  <si>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</si>
  <si>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</si>
  <si>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</si>
  <si>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</si>
  <si>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</si>
  <si>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</si>
  <si>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</si>
  <si>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</si>
  <si>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</si>
  <si>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</si>
  <si>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</si>
  <si>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</si>
  <si>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</si>
  <si>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</si>
  <si>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</si>
  <si>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</si>
  <si>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</si>
  <si>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</si>
  <si>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</si>
  <si>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</si>
  <si>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</si>
  <si>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</si>
  <si>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</si>
  <si>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</si>
  <si>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</si>
  <si>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</si>
  <si>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</si>
  <si>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</si>
  <si>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</si>
  <si>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</si>
  <si>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</si>
  <si>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</si>
  <si>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</si>
  <si>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</si>
  <si>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</si>
  <si>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</si>
  <si>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</si>
  <si>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</si>
  <si>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</si>
  <si>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</si>
  <si>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</si>
  <si>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</si>
  <si>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</si>
  <si>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</si>
  <si>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</si>
  <si>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</si>
  <si>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</si>
  <si>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</si>
  <si>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</si>
  <si>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</si>
  <si>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</si>
  <si>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</si>
  <si>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</si>
  <si>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</si>
  <si>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</si>
  <si>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</si>
  <si>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</si>
  <si>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</si>
  <si>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</si>
  <si>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</si>
  <si>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</si>
  <si>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</si>
  <si>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</si>
  <si>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</si>
  <si>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</si>
  <si>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</si>
  <si>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</si>
  <si>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</si>
  <si>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</si>
  <si>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</si>
  <si>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</si>
  <si>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</si>
  <si>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</si>
  <si>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</si>
  <si>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</si>
  <si>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</si>
  <si>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</si>
  <si>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</si>
  <si>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</si>
  <si>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</si>
  <si>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</si>
  <si>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</si>
  <si>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</si>
  <si>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</si>
  <si>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</si>
  <si>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</si>
  <si>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</si>
  <si>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</si>
  <si>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</si>
  <si>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</si>
  <si>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</si>
  <si>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</si>
  <si>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</si>
  <si>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</si>
  <si>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</si>
  <si>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</si>
  <si>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</si>
  <si>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</si>
  <si>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</si>
  <si>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</si>
  <si>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</si>
  <si>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</si>
  <si>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</si>
  <si>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</si>
  <si>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</si>
  <si>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</si>
  <si>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</si>
  <si>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</si>
  <si>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</si>
  <si>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</si>
  <si>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</si>
  <si>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</si>
  <si>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</si>
  <si>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</si>
  <si>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</si>
  <si>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</si>
  <si>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</si>
  <si>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</si>
  <si>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</si>
  <si>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</si>
  <si>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</si>
  <si>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</si>
  <si>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</si>
  <si>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</si>
  <si>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</si>
  <si>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</si>
  <si>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</si>
  <si>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</si>
  <si>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</si>
  <si>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</si>
  <si>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</si>
  <si>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</si>
  <si>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</si>
  <si>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</si>
  <si>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</si>
  <si>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</si>
  <si>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</si>
  <si>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</si>
  <si>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</si>
  <si>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</si>
  <si>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</si>
  <si>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</si>
  <si>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</si>
  <si>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</si>
  <si>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</si>
  <si>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</si>
  <si>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</si>
  <si>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</si>
  <si>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</si>
  <si>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</si>
  <si>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</si>
  <si>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</si>
  <si>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</si>
  <si>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</si>
  <si>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</si>
  <si>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</si>
  <si>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</si>
  <si>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</si>
  <si>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</si>
  <si>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</si>
  <si>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</si>
  <si>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</si>
  <si>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</si>
  <si>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</si>
  <si>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</si>
  <si>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</si>
  <si>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</si>
  <si>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</si>
  <si>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</si>
  <si>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</si>
  <si>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</si>
  <si>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</si>
  <si>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</si>
  <si>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</si>
  <si>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</si>
  <si>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</si>
  <si>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</si>
  <si>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</si>
  <si>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</si>
  <si>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</si>
  <si>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</si>
  <si>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</si>
  <si>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</si>
  <si>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</si>
  <si>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</si>
  <si>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</si>
  <si>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</si>
  <si>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</si>
  <si>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</si>
  <si>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</si>
  <si>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</si>
  <si>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</si>
  <si>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</si>
  <si>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</si>
  <si>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</si>
  <si>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</si>
  <si>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</si>
  <si>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</si>
  <si>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</si>
  <si>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</si>
  <si>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</si>
  <si>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</si>
  <si>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</si>
  <si>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</si>
  <si>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</si>
  <si>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</si>
  <si>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</si>
  <si>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</si>
  <si>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</si>
  <si>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</si>
  <si>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</si>
  <si>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</si>
  <si>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</si>
  <si>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</si>
  <si>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</si>
  <si>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</si>
  <si>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</si>
  <si>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</si>
  <si>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</si>
  <si>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</si>
  <si>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</si>
  <si>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</si>
  <si>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</si>
  <si>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</si>
  <si>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</si>
  <si>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</si>
  <si>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</si>
  <si>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</si>
  <si>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</si>
  <si>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</si>
  <si>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</si>
  <si>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</si>
  <si>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</si>
  <si>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</si>
  <si>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</si>
  <si>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</si>
  <si>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</si>
  <si>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</si>
  <si>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</si>
  <si>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</si>
  <si>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</si>
  <si>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</si>
  <si>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</si>
  <si>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</si>
  <si>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</si>
  <si>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</si>
  <si>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</si>
  <si>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</si>
  <si>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</si>
  <si>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</si>
  <si>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</si>
  <si>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</si>
  <si>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</si>
  <si>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</si>
  <si>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</si>
  <si>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</si>
  <si>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</si>
  <si>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</si>
  <si>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</si>
  <si>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</si>
  <si>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</si>
  <si>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</si>
  <si>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</si>
  <si>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</si>
  <si>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</si>
  <si>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</si>
  <si>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</si>
  <si>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</si>
  <si>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</si>
  <si>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</si>
  <si>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</si>
  <si>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</si>
  <si>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</si>
  <si>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</si>
  <si>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</si>
  <si>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</si>
  <si>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</si>
  <si>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</si>
  <si>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</si>
  <si>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</si>
  <si>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</si>
  <si>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</si>
  <si>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</si>
  <si>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</si>
  <si>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</si>
  <si>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</si>
  <si>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</si>
  <si>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</si>
  <si>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</si>
  <si>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</si>
  <si>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</si>
  <si>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</si>
  <si>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</si>
  <si>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</si>
  <si>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</si>
  <si>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</si>
  <si>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</si>
  <si>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</si>
  <si>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</si>
  <si>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</si>
  <si>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</si>
  <si>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</si>
  <si>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</si>
  <si>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</si>
  <si>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</si>
  <si>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</si>
  <si>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</si>
  <si>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</si>
  <si>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</si>
  <si>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</si>
  <si>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</si>
  <si>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</si>
  <si>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</si>
  <si>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</si>
  <si>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</si>
  <si>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</si>
  <si>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</si>
  <si>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</si>
  <si>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</si>
  <si>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</si>
  <si>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</si>
  <si>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</si>
  <si>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</si>
  <si>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</si>
  <si>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</si>
  <si>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</si>
  <si>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</si>
  <si>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</si>
  <si>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</si>
  <si>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</si>
  <si>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</si>
  <si>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</si>
  <si>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</si>
  <si>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</si>
  <si>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</si>
  <si>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</si>
  <si>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</si>
  <si>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</si>
  <si>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</si>
  <si>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</si>
  <si>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</si>
  <si>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</si>
  <si>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</si>
  <si>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</si>
  <si>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</si>
  <si>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</si>
  <si>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</si>
  <si>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</si>
  <si>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</si>
  <si>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</si>
  <si>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</si>
  <si>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</si>
  <si>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</si>
  <si>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</si>
  <si>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</si>
  <si>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</si>
  <si>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</si>
  <si>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</si>
  <si>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</si>
  <si>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</si>
  <si>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</si>
  <si>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</si>
  <si>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</si>
  <si>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</si>
  <si>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</si>
  <si>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</si>
  <si>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</si>
  <si>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</si>
  <si>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</si>
  <si>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</si>
  <si>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</si>
  <si>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</si>
  <si>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</si>
  <si>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</si>
  <si>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</si>
  <si>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</si>
  <si>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</si>
  <si>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</si>
  <si>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</si>
  <si>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</si>
  <si>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</si>
  <si>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</si>
  <si>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</si>
  <si>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</si>
  <si>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</si>
  <si>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</si>
  <si>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</si>
  <si>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</si>
  <si>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</si>
  <si>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</si>
  <si>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</si>
  <si>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</si>
  <si>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</si>
  <si>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</si>
  <si>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</si>
  <si>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</si>
  <si>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</si>
  <si>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</si>
  <si>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</si>
  <si>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</si>
  <si>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</si>
  <si>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</si>
  <si>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</si>
  <si>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</si>
  <si>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</si>
  <si>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</si>
  <si>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</si>
  <si>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</si>
  <si>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</si>
  <si>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</si>
  <si>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</si>
  <si>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</si>
  <si>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</si>
  <si>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</si>
  <si>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</si>
  <si>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</si>
  <si>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</si>
  <si>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</si>
  <si>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</si>
  <si>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</si>
  <si>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</si>
  <si>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</si>
  <si>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</si>
  <si>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</si>
  <si>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</si>
  <si>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</si>
  <si>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</si>
  <si>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</si>
  <si>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</si>
  <si>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</si>
  <si>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</si>
  <si>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</si>
  <si>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</si>
  <si>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</si>
  <si>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</si>
  <si>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</si>
  <si>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</si>
  <si>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</si>
  <si>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</si>
  <si>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</si>
  <si>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</si>
  <si>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</si>
  <si>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</si>
  <si>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</si>
  <si>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</si>
  <si>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</si>
  <si>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</si>
  <si>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</si>
  <si>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</si>
  <si>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</si>
  <si>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</si>
  <si>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</si>
  <si>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</si>
  <si>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</si>
  <si>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</si>
  <si>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</si>
  <si>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</si>
  <si>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</si>
  <si>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</si>
  <si>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</si>
  <si>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</si>
  <si>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</si>
  <si>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</si>
  <si>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</si>
  <si>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</si>
  <si>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</si>
  <si>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</si>
  <si>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</si>
  <si>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</si>
  <si>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</si>
  <si>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</si>
  <si>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</si>
  <si>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</si>
  <si>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</si>
  <si>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</si>
  <si>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</si>
  <si>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</si>
  <si>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</si>
  <si>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</si>
  <si>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</si>
  <si>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</si>
  <si>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</si>
  <si>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</si>
  <si>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</si>
  <si>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</si>
  <si>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</si>
  <si>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</si>
  <si>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</si>
  <si>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</si>
  <si>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</si>
  <si>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</si>
  <si>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</si>
  <si>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</si>
  <si>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</si>
  <si>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</si>
  <si>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</si>
  <si>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</si>
  <si>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</si>
  <si>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</si>
  <si>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</si>
  <si>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</si>
  <si>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</si>
  <si>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</si>
  <si>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</si>
  <si>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</si>
  <si>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</si>
  <si>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</si>
  <si>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</si>
  <si>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</si>
  <si>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</si>
  <si>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</si>
  <si>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</si>
  <si>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</si>
  <si>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</si>
  <si>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</si>
  <si>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</si>
  <si>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</si>
  <si>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</si>
  <si>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</si>
  <si>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</si>
  <si>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</si>
  <si>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</si>
  <si>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</si>
  <si>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</si>
  <si>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</si>
  <si>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</si>
  <si>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</si>
  <si>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</si>
  <si>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</si>
  <si>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</si>
  <si>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</si>
  <si>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</si>
  <si>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</si>
  <si>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</si>
  <si>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</si>
  <si>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</si>
  <si>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</si>
  <si>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</si>
  <si>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</si>
  <si>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</si>
  <si>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</si>
  <si>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</si>
  <si>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</si>
  <si>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</si>
  <si>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</si>
  <si>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</si>
  <si>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</si>
  <si>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</si>
  <si>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</si>
  <si>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</si>
  <si>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</si>
  <si>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</si>
  <si>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</si>
  <si>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</si>
  <si>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</si>
  <si>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</si>
  <si>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</si>
  <si>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</si>
  <si>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</si>
  <si>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</si>
  <si>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</si>
  <si>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</si>
  <si>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</si>
  <si>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</si>
  <si>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</si>
  <si>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</si>
  <si>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</si>
  <si>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</si>
  <si>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</si>
  <si>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</si>
  <si>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</si>
  <si>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</si>
  <si>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</si>
  <si>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</si>
  <si>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</si>
  <si>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</si>
  <si>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</si>
  <si>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</si>
  <si>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</si>
  <si>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</si>
  <si>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</si>
  <si>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</si>
  <si>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</si>
  <si>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</si>
  <si>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</si>
  <si>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</si>
  <si>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</si>
  <si>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</si>
  <si>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</si>
  <si>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</si>
  <si>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</si>
  <si>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</si>
  <si>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</si>
  <si>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</si>
  <si>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</si>
  <si>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</si>
  <si>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</si>
  <si>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</si>
  <si>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</si>
  <si>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</si>
  <si>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</si>
  <si>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</si>
  <si>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</si>
  <si>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</si>
  <si>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</si>
  <si>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</si>
  <si>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</si>
  <si>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</si>
  <si>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</si>
  <si>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</si>
  <si>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</si>
  <si>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</si>
  <si>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</si>
  <si>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</si>
  <si>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</si>
  <si>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</si>
  <si>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</si>
  <si>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</si>
  <si>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</si>
  <si>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</si>
  <si>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</si>
  <si>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</si>
  <si>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</si>
  <si>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</si>
  <si>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</si>
  <si>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</si>
  <si>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</si>
  <si>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</si>
  <si>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</si>
  <si>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</si>
  <si>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</si>
  <si>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</si>
  <si>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</si>
  <si>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</si>
  <si>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</si>
  <si>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</si>
  <si>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</si>
  <si>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</si>
  <si>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</si>
  <si>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</si>
  <si>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</si>
  <si>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</si>
  <si>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</si>
  <si>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</si>
  <si>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</si>
  <si>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</si>
  <si>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</si>
  <si>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</si>
  <si>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</si>
  <si>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</si>
  <si>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</si>
  <si>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</si>
  <si>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</si>
  <si>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</si>
  <si>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</si>
  <si>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</si>
  <si>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</si>
  <si>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</si>
  <si>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</si>
  <si>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</si>
  <si>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</si>
  <si>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</si>
  <si>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</si>
  <si>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</si>
  <si>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</si>
  <si>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</si>
  <si>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</si>
  <si>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</si>
  <si>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</si>
  <si>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</si>
  <si>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</si>
  <si>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</si>
  <si>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</si>
  <si>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</si>
  <si>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</si>
  <si>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</si>
  <si>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</si>
  <si>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</si>
  <si>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</si>
  <si>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</si>
  <si>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</si>
  <si>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</si>
  <si>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</si>
  <si>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</si>
  <si>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</si>
  <si>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</si>
  <si>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</si>
  <si>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</si>
  <si>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</si>
  <si>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</si>
  <si>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</si>
  <si>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</si>
  <si>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</si>
  <si>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</si>
  <si>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</si>
  <si>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</si>
  <si>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</si>
  <si>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</si>
  <si>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</si>
  <si>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</si>
  <si>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</si>
  <si>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</si>
  <si>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</si>
  <si>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</si>
  <si>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</si>
  <si>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</si>
  <si>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</si>
  <si>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</si>
  <si>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</si>
  <si>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</si>
  <si>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</si>
  <si>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</si>
  <si>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</si>
  <si>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</si>
  <si>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</si>
  <si>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</si>
  <si>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</si>
  <si>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</si>
  <si>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</si>
  <si>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</si>
  <si>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</si>
  <si>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</si>
  <si>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</si>
  <si>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</si>
  <si>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</si>
  <si>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</si>
  <si>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</si>
  <si>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</si>
  <si>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</si>
  <si>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</si>
  <si>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</si>
  <si>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</si>
  <si>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</si>
  <si>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</si>
  <si>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</si>
  <si>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</si>
  <si>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</si>
  <si>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</si>
  <si>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</si>
  <si>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</si>
  <si>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</si>
  <si>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</si>
  <si>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</si>
  <si>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</si>
  <si>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</si>
  <si>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</si>
  <si>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</si>
  <si>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</si>
  <si>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</si>
  <si>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</si>
  <si>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</si>
  <si>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</si>
  <si>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</si>
  <si>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</si>
  <si>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</si>
  <si>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</si>
  <si>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</si>
  <si>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</si>
  <si>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</si>
  <si>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</si>
  <si>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</si>
  <si>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</si>
  <si>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</si>
  <si>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</si>
  <si>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</si>
  <si>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</si>
  <si>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</si>
  <si>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</si>
  <si>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</si>
  <si>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</si>
  <si>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</si>
  <si>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</si>
  <si>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</si>
  <si>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</si>
  <si>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</si>
  <si>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</si>
  <si>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</si>
  <si>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</si>
  <si>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</si>
  <si>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</si>
  <si>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</si>
  <si>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</si>
  <si>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</si>
  <si>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</si>
  <si>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</si>
  <si>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</si>
  <si>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</si>
  <si>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</si>
  <si>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</si>
  <si>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</si>
  <si>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</si>
  <si>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</si>
  <si>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</si>
  <si>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</si>
  <si>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</si>
  <si>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</si>
  <si>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</si>
  <si>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</si>
  <si>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</si>
  <si>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</si>
  <si>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</si>
  <si>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</si>
  <si>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</si>
  <si>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</si>
  <si>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</si>
  <si>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</si>
  <si>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</si>
  <si>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</si>
  <si>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</si>
  <si>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</si>
  <si>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</si>
  <si>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</si>
  <si>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</si>
  <si>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</si>
  <si>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</si>
  <si>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</si>
  <si>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</si>
  <si>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</si>
  <si>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</si>
  <si>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</si>
  <si>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</si>
  <si>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</si>
  <si>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</si>
  <si>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</si>
  <si>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</si>
  <si>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</si>
  <si>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</si>
  <si>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</si>
  <si>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</si>
  <si>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</si>
  <si>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</si>
  <si>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</si>
  <si>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</si>
  <si>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</si>
  <si>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</si>
  <si>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</si>
  <si>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</si>
  <si>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</si>
  <si>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</si>
  <si>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</si>
  <si>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</si>
  <si>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</si>
  <si>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</si>
  <si>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</si>
  <si>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</si>
  <si>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</si>
  <si>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</si>
  <si>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</si>
  <si>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</si>
  <si>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</si>
  <si>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</si>
  <si>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</si>
  <si>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</si>
  <si>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</si>
  <si>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</si>
  <si>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</si>
  <si>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</si>
  <si>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</si>
  <si>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</si>
  <si>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</si>
  <si>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</si>
  <si>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</si>
  <si>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</si>
  <si>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</si>
  <si>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</si>
  <si>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</si>
  <si>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</si>
  <si>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</si>
  <si>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</si>
  <si>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</si>
  <si>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</si>
  <si>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</si>
  <si>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</si>
  <si>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</si>
  <si>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</si>
  <si>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</si>
  <si>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</si>
  <si>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</si>
  <si>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</si>
  <si>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</si>
  <si>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</si>
  <si>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</si>
  <si>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</si>
  <si>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</si>
  <si>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</si>
  <si>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</si>
  <si>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</si>
  <si>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</si>
  <si>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</si>
  <si>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</si>
  <si>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</si>
  <si>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</si>
  <si>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</si>
  <si>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</si>
  <si>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</si>
  <si>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</si>
  <si>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</si>
  <si>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</si>
  <si>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</si>
  <si>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</si>
  <si>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</si>
  <si>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</si>
  <si>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</si>
  <si>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</si>
  <si>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</si>
  <si>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</si>
  <si>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</si>
  <si>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</si>
  <si>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</si>
  <si>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</si>
  <si>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</si>
  <si>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</si>
  <si>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</si>
  <si>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</si>
  <si>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</si>
  <si>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</si>
  <si>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</si>
  <si>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</si>
  <si>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</si>
  <si>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</si>
  <si>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</si>
  <si>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</si>
  <si>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</si>
  <si>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</si>
  <si>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</si>
  <si>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</si>
  <si>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</si>
  <si>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</si>
  <si>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</si>
  <si>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</si>
  <si>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</si>
  <si>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</si>
  <si>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</si>
  <si>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</si>
  <si>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</si>
  <si>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</si>
  <si>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</si>
  <si>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</si>
  <si>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</si>
  <si>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</si>
  <si>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</si>
  <si>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</si>
  <si>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</si>
  <si>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</si>
  <si>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</si>
  <si>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</si>
  <si>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</si>
  <si>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</si>
  <si>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</si>
  <si>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</si>
  <si>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</si>
  <si>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</si>
  <si>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</si>
  <si>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</si>
  <si>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</si>
  <si>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</si>
  <si>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</si>
  <si>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</si>
  <si>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</si>
  <si>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</si>
  <si>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</si>
  <si>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</si>
  <si>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</si>
  <si>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</si>
  <si>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</si>
  <si>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</si>
  <si>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</si>
  <si>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</si>
  <si>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</si>
  <si>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</si>
  <si>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</si>
  <si>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</si>
  <si>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</si>
  <si>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</si>
  <si>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</si>
  <si>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</si>
  <si>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</si>
  <si>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</si>
  <si>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</si>
  <si>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</si>
  <si>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</si>
  <si>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</si>
  <si>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</si>
  <si>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</si>
  <si>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</si>
  <si>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</si>
  <si>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</si>
  <si>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</si>
  <si>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</si>
  <si>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</si>
  <si>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</si>
  <si>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</si>
  <si>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</si>
  <si>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</si>
  <si>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</si>
  <si>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</si>
  <si>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</si>
  <si>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</si>
  <si>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</si>
  <si>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</si>
  <si>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</si>
  <si>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</si>
  <si>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</si>
  <si>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</si>
  <si>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</si>
  <si>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</si>
  <si>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</si>
  <si>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</si>
  <si>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</si>
  <si>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</si>
  <si>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</si>
  <si>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</si>
  <si>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</si>
  <si>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</si>
  <si>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</si>
  <si>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</si>
  <si>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</si>
  <si>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</si>
  <si>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</si>
  <si>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</si>
  <si>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</si>
  <si>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</si>
  <si>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</si>
  <si>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</si>
  <si>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</si>
  <si>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</si>
  <si>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</si>
  <si>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</si>
  <si>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</si>
  <si>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</si>
  <si>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</si>
  <si>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</si>
  <si>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</si>
  <si>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</si>
  <si>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</si>
  <si>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</si>
  <si>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</si>
  <si>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</si>
  <si>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</si>
  <si>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</si>
  <si>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</si>
  <si>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</si>
  <si>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</si>
  <si>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</si>
  <si>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</si>
  <si>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</si>
  <si>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</si>
  <si>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</si>
  <si>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</si>
  <si>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</si>
  <si>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</si>
  <si>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</si>
  <si>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</si>
  <si>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</si>
  <si>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</si>
  <si>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</si>
  <si>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</si>
  <si>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</si>
  <si>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</si>
  <si>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</si>
  <si>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</si>
  <si>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</si>
  <si>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</si>
  <si>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</si>
  <si>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</si>
  <si>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</si>
  <si>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</si>
  <si>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</si>
  <si>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</si>
  <si>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</si>
  <si>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</si>
  <si>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</si>
  <si>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</si>
  <si>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</si>
  <si>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</si>
  <si>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</si>
  <si>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</si>
  <si>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</si>
  <si>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</si>
  <si>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</si>
  <si>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</si>
  <si>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</si>
  <si>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</si>
  <si>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</si>
  <si>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</si>
  <si>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</si>
  <si>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</si>
  <si>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</si>
  <si>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</si>
  <si>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</si>
  <si>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</si>
  <si>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</si>
  <si>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</si>
  <si>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</si>
  <si>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</si>
  <si>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</si>
  <si>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</si>
  <si>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</si>
  <si>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</si>
  <si>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</si>
  <si>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</si>
  <si>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</si>
  <si>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</si>
  <si>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</si>
  <si>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</si>
  <si>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</si>
  <si>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</si>
  <si>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</si>
  <si>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</si>
  <si>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</si>
  <si>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</si>
  <si>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</si>
  <si>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</si>
  <si>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</si>
  <si>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</si>
  <si>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</si>
  <si>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</si>
  <si>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</si>
  <si>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</si>
  <si>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</si>
  <si>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</si>
  <si>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</si>
  <si>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</si>
  <si>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</si>
  <si>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</si>
  <si>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</si>
  <si>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</si>
  <si>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</si>
  <si>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</si>
  <si>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</si>
  <si>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</si>
  <si>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</si>
  <si>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</si>
  <si>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</si>
  <si>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</si>
  <si>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</si>
  <si>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</si>
  <si>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</si>
  <si>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</si>
  <si>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</si>
  <si>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</si>
  <si>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</si>
  <si>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</si>
  <si>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</si>
  <si>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</si>
  <si>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</si>
  <si>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</si>
  <si>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</si>
  <si>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</si>
  <si>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</si>
  <si>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</si>
  <si>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</si>
  <si>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</si>
  <si>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</si>
  <si>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</si>
  <si>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</si>
  <si>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</si>
  <si>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</si>
  <si>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</si>
  <si>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</si>
  <si>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</si>
  <si>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</si>
  <si>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</si>
  <si>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</si>
  <si>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</si>
  <si>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</si>
  <si>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</si>
  <si>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</si>
  <si>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</si>
  <si>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</si>
  <si>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</si>
  <si>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</si>
  <si>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</si>
  <si>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</si>
  <si>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</si>
  <si>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</si>
  <si>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</si>
  <si>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</si>
  <si>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</si>
  <si>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</si>
  <si>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</si>
  <si>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</si>
  <si>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</si>
  <si>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</si>
  <si>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</si>
  <si>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</si>
  <si>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</si>
  <si>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</si>
  <si>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</si>
  <si>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</si>
  <si>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</si>
  <si>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</si>
  <si>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</si>
  <si>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</si>
  <si>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</si>
  <si>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</si>
  <si>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</si>
  <si>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</si>
  <si>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</si>
  <si>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</si>
  <si>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</si>
  <si>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</si>
  <si>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</si>
  <si>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</si>
  <si>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</si>
  <si>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</si>
  <si>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</si>
  <si>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</si>
  <si>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</si>
  <si>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</si>
  <si>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</si>
  <si>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</si>
  <si>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</si>
  <si>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</si>
  <si>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</si>
  <si>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</si>
  <si>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</si>
  <si>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</si>
  <si>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</si>
  <si>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</si>
  <si>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</si>
  <si>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</si>
  <si>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</si>
  <si>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</si>
  <si>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</si>
  <si>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</si>
  <si>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</si>
  <si>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</si>
  <si>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</si>
  <si>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</si>
  <si>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</si>
  <si>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</si>
  <si>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</si>
  <si>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</si>
  <si>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</si>
  <si>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</si>
  <si>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</si>
  <si>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</si>
  <si>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</si>
  <si>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</si>
  <si>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</si>
  <si>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</si>
  <si>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</si>
  <si>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</si>
  <si>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</si>
  <si>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</si>
  <si>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</si>
  <si>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</si>
  <si>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</si>
  <si>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</si>
  <si>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</si>
  <si>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</si>
  <si>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</si>
  <si>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</si>
  <si>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</si>
  <si>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</si>
  <si>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</si>
  <si>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</si>
  <si>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</si>
  <si>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</si>
  <si>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</si>
  <si>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</si>
  <si>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</si>
  <si>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</si>
  <si>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</si>
  <si>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</si>
  <si>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</si>
  <si>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</si>
  <si>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</si>
  <si>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</si>
  <si>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</si>
  <si>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</si>
  <si>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</si>
  <si>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</si>
  <si>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</si>
  <si>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</si>
  <si>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</si>
  <si>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</si>
  <si>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</si>
  <si>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</si>
  <si>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</si>
  <si>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</si>
  <si>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</si>
  <si>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</si>
  <si>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</si>
  <si>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</si>
  <si>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</si>
  <si>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</si>
  <si>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</si>
  <si>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</si>
  <si>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</si>
  <si>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</si>
  <si>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</si>
  <si>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</si>
  <si>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</si>
  <si>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</si>
  <si>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</si>
  <si>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</si>
  <si>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</si>
  <si>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</si>
  <si>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</si>
  <si>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</si>
  <si>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</si>
  <si>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</si>
  <si>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</si>
  <si>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</si>
  <si>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</si>
  <si>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</si>
  <si>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</si>
  <si>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</si>
  <si>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</si>
  <si>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</si>
  <si>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</si>
  <si>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</si>
  <si>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</si>
  <si>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</si>
  <si>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</si>
  <si>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</si>
  <si>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</si>
  <si>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</si>
  <si>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</si>
  <si>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</si>
  <si>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</si>
  <si>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</si>
  <si>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</si>
  <si>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</si>
  <si>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</si>
  <si>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</si>
  <si>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</si>
  <si>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</si>
  <si>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</si>
  <si>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</si>
  <si>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</si>
  <si>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</si>
  <si>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</si>
  <si>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</si>
  <si>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</si>
  <si>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</si>
  <si>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</si>
  <si>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</si>
  <si>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</si>
  <si>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</si>
  <si>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</si>
  <si>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</si>
  <si>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</si>
  <si>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</si>
  <si>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</si>
  <si>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</si>
  <si>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</si>
  <si>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</si>
  <si>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</si>
  <si>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</si>
  <si>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</si>
  <si>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</si>
  <si>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</si>
  <si>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</si>
  <si>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</si>
  <si>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</si>
  <si>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</si>
  <si>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</si>
  <si>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</si>
  <si>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</si>
  <si>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</si>
  <si>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</si>
  <si>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</si>
  <si>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</si>
  <si>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</si>
  <si>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</si>
  <si>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</si>
  <si>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</si>
  <si>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</si>
  <si>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</si>
  <si>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</si>
  <si>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</si>
  <si>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</si>
  <si>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</si>
  <si>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</si>
  <si>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</si>
  <si>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</si>
  <si>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</si>
  <si>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</si>
  <si>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</si>
  <si>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</si>
  <si>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</si>
  <si>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</si>
  <si>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</si>
  <si>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</si>
  <si>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</si>
  <si>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</si>
  <si>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</si>
  <si>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</si>
  <si>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</si>
  <si>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</si>
  <si>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</si>
  <si>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</si>
  <si>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</si>
  <si>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</si>
  <si>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</si>
  <si>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</si>
  <si>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</si>
  <si>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</si>
  <si>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</si>
  <si>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</si>
  <si>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</si>
  <si>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</si>
  <si>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</si>
  <si>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</si>
  <si>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</si>
  <si>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</si>
  <si>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</si>
  <si>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</si>
  <si>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</si>
  <si>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</si>
  <si>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</si>
  <si>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</si>
  <si>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</si>
  <si>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</si>
  <si>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</si>
  <si>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</si>
  <si>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</si>
  <si>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</si>
  <si>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</si>
  <si>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</si>
  <si>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</si>
  <si>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</si>
  <si>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</si>
  <si>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</si>
  <si>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</si>
  <si>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</si>
  <si>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</si>
  <si>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</si>
  <si>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</si>
  <si>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</si>
  <si>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</si>
  <si>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</si>
  <si>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</si>
  <si>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</si>
  <si>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</si>
  <si>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</si>
  <si>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</si>
  <si>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</si>
  <si>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</si>
  <si>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</si>
  <si>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</si>
  <si>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</si>
  <si>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</si>
  <si>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</si>
  <si>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</si>
  <si>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</si>
  <si>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</si>
  <si>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</si>
  <si>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</si>
  <si>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</si>
  <si>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</si>
  <si>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</si>
  <si>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</si>
  <si>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</si>
  <si>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</si>
  <si>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</si>
  <si>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</si>
  <si>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</si>
  <si>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</si>
  <si>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</si>
  <si>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</si>
  <si>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</si>
  <si>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</si>
  <si>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</si>
  <si>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</si>
  <si>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</si>
  <si>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</si>
  <si>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</si>
  <si>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</si>
  <si>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</si>
  <si>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</si>
  <si>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</si>
  <si>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</si>
  <si>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</si>
  <si>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</si>
  <si>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</si>
  <si>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</si>
  <si>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</si>
  <si>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</si>
  <si>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</si>
  <si>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</si>
  <si>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</si>
  <si>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</si>
  <si>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</si>
  <si>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</si>
  <si>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</si>
  <si>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</si>
  <si>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</si>
  <si>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</si>
  <si>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</si>
  <si>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</si>
  <si>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</si>
  <si>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</si>
  <si>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</si>
  <si>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</si>
  <si>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</si>
  <si>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</si>
  <si>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</si>
  <si>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</si>
  <si>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</si>
  <si>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</si>
  <si>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</si>
  <si>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</si>
  <si>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</si>
  <si>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</si>
  <si>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</si>
  <si>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</si>
  <si>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</si>
  <si>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</si>
  <si>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</si>
  <si>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</si>
  <si>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</si>
  <si>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</si>
  <si>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</si>
  <si>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</si>
  <si>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</si>
  <si>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</si>
  <si>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</si>
  <si>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</si>
  <si>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</si>
  <si>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</si>
  <si>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</si>
  <si>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</si>
  <si>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</si>
  <si>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</si>
  <si>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</si>
  <si>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</si>
  <si>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</si>
  <si>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</si>
  <si>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</si>
  <si>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</si>
  <si>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</si>
  <si>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</si>
  <si>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</si>
  <si>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</si>
  <si>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</si>
  <si>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</si>
  <si>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</si>
  <si>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</si>
  <si>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</si>
  <si>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</si>
  <si>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</si>
  <si>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</si>
  <si>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</si>
  <si>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</si>
  <si>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</si>
  <si>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</si>
  <si>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</si>
  <si>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</si>
  <si>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</si>
  <si>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</si>
  <si>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</si>
  <si>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</si>
  <si>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</si>
  <si>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</si>
  <si>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</si>
  <si>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</si>
  <si>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</si>
  <si>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</si>
  <si>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</si>
  <si>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</si>
  <si>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</si>
  <si>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</si>
  <si>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</si>
  <si>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</si>
  <si>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</si>
  <si>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</si>
  <si>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</si>
  <si>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</si>
  <si>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</si>
  <si>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</si>
  <si>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</si>
  <si>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</si>
  <si>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</si>
  <si>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</si>
  <si>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</si>
  <si>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</si>
  <si>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</si>
  <si>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</si>
  <si>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</si>
  <si>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</si>
  <si>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</si>
  <si>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</si>
  <si>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</si>
  <si>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</si>
  <si>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</si>
  <si>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</si>
  <si>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</si>
  <si>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</si>
  <si>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</si>
  <si>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</si>
  <si>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</si>
  <si>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</si>
  <si>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</si>
  <si>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</si>
  <si>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</si>
  <si>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</si>
  <si>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</si>
  <si>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</si>
  <si>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</si>
  <si>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</si>
  <si>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</si>
  <si>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</si>
  <si>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</si>
  <si>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</si>
  <si>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</si>
  <si>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</si>
  <si>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</si>
  <si>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</si>
  <si>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</si>
  <si>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</si>
  <si>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</si>
  <si>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</si>
  <si>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</si>
  <si>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</si>
  <si>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</si>
  <si>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</si>
  <si>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</si>
  <si>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</si>
  <si>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</si>
  <si>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</si>
  <si>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</si>
  <si>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</si>
  <si>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</si>
  <si>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</si>
  <si>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</si>
  <si>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</si>
  <si>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</si>
  <si>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</si>
  <si>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</si>
  <si>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</si>
  <si>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</si>
  <si>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</si>
  <si>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</si>
  <si>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</si>
  <si>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</si>
  <si>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</si>
  <si>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</si>
  <si>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</si>
  <si>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</si>
  <si>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</si>
  <si>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</si>
  <si>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</si>
  <si>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</si>
  <si>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</si>
  <si>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</si>
  <si>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</si>
  <si>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</si>
  <si>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</si>
  <si>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</si>
  <si>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</si>
  <si>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</si>
  <si>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</si>
  <si>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</si>
  <si>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</si>
  <si>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</si>
  <si>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</si>
  <si>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</si>
  <si>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</si>
  <si>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</si>
  <si>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</si>
  <si>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</si>
  <si>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</si>
  <si>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</si>
  <si>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</si>
  <si>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</si>
  <si>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</si>
  <si>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</si>
  <si>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</si>
  <si>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</si>
  <si>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</si>
  <si>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</si>
  <si>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</si>
  <si>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</si>
  <si>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</si>
  <si>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</si>
  <si>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</si>
  <si>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</si>
  <si>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</si>
  <si>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</si>
  <si>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</si>
  <si>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</si>
  <si>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</si>
  <si>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</si>
  <si>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</si>
  <si>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</si>
  <si>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</si>
  <si>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</si>
  <si>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</si>
  <si>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</si>
  <si>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</si>
  <si>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</si>
  <si>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</si>
  <si>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</si>
  <si>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</si>
  <si>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</si>
  <si>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</si>
  <si>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</si>
  <si>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</si>
  <si>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</si>
  <si>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</si>
  <si>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</si>
  <si>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</si>
  <si>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</si>
  <si>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</si>
  <si>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</si>
  <si>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</si>
  <si>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</si>
  <si>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</si>
  <si>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</si>
  <si>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</si>
  <si>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</si>
  <si>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</si>
  <si>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</si>
  <si>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</si>
  <si>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</si>
  <si>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</si>
  <si>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</si>
  <si>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</si>
  <si>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</si>
  <si>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</si>
  <si>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</si>
  <si>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</si>
  <si>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</si>
  <si>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</si>
  <si>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</si>
  <si>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</si>
  <si>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</si>
  <si>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</si>
  <si>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</si>
  <si>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</si>
  <si>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</si>
  <si>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</si>
  <si>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</si>
  <si>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</si>
  <si>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</si>
  <si>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</si>
  <si>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</si>
  <si>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</si>
  <si>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</si>
  <si>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</si>
  <si>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</si>
  <si>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</si>
  <si>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</si>
  <si>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</si>
  <si>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</si>
  <si>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</si>
  <si>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</si>
  <si>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</si>
  <si>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</si>
  <si>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</si>
  <si>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</si>
  <si>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</si>
  <si>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</si>
  <si>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</si>
  <si>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</si>
  <si>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</si>
  <si>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</si>
  <si>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</si>
  <si>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</si>
  <si>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</si>
  <si>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</si>
  <si>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</si>
  <si>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</si>
  <si>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</si>
  <si>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</si>
  <si>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</si>
  <si>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</si>
  <si>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</si>
  <si>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</si>
  <si>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</si>
  <si>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</si>
  <si>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</si>
  <si>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</si>
  <si>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</si>
  <si>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</si>
  <si>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</si>
  <si>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</si>
  <si>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</si>
  <si>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</si>
  <si>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</si>
  <si>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</si>
  <si>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</si>
  <si>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</si>
  <si>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</si>
  <si>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</si>
  <si>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</si>
  <si>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</si>
  <si>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</si>
  <si>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</si>
  <si>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</si>
  <si>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</si>
  <si>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</si>
  <si>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</si>
  <si>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</si>
  <si>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</si>
  <si>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</si>
  <si>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</si>
  <si>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</si>
  <si>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</si>
  <si>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</si>
  <si>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</si>
  <si>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</si>
  <si>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</si>
  <si>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</si>
  <si>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</si>
  <si>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</si>
  <si>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</si>
  <si>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</si>
  <si>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</si>
  <si>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</si>
  <si>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</si>
  <si>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</si>
  <si>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</si>
  <si>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</si>
  <si>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</si>
  <si>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</si>
  <si>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</si>
  <si>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</si>
  <si>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</si>
  <si>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</si>
  <si>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</si>
  <si>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</si>
  <si>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</si>
  <si>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</si>
  <si>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</si>
  <si>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</si>
  <si>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</si>
  <si>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</si>
  <si>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</si>
  <si>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</si>
  <si>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</si>
  <si>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</si>
  <si>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</si>
  <si>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</si>
  <si>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</si>
  <si>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</si>
  <si>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</si>
  <si>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</si>
  <si>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</si>
  <si>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</si>
  <si>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</si>
  <si>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</si>
  <si>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</si>
  <si>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</si>
  <si>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</si>
  <si>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</si>
  <si>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</si>
  <si>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</si>
  <si>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</si>
  <si>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</si>
  <si>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</si>
  <si>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</si>
  <si>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</si>
  <si>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</si>
  <si>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</si>
  <si>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</si>
  <si>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</si>
  <si>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</si>
  <si>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</si>
  <si>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</si>
  <si>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</si>
  <si>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</si>
  <si>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</si>
  <si>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</si>
  <si>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</si>
  <si>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</si>
  <si>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</si>
  <si>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</si>
  <si>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</si>
  <si>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</si>
  <si>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</si>
  <si>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</si>
  <si>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</si>
  <si>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</si>
  <si>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</si>
  <si>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</si>
  <si>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</si>
  <si>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</si>
  <si>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</si>
  <si>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</si>
  <si>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</si>
  <si>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</si>
  <si>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</si>
  <si>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</si>
  <si>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</si>
  <si>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</si>
  <si>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</si>
  <si>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</si>
  <si>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</si>
  <si>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</si>
  <si>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</si>
  <si>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</si>
  <si>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</si>
  <si>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</si>
  <si>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</si>
  <si>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</si>
  <si>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</si>
  <si>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</si>
  <si>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</si>
  <si>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</si>
  <si>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</si>
  <si>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</si>
  <si>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</si>
  <si>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</si>
  <si>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</si>
  <si>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</si>
  <si>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</si>
  <si>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</si>
  <si>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</si>
  <si>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</si>
  <si>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</si>
  <si>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</si>
  <si>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</si>
  <si>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</si>
  <si>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</si>
  <si>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</si>
  <si>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</si>
  <si>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</si>
  <si>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</si>
  <si>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</si>
  <si>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</si>
  <si>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</si>
  <si>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</si>
  <si>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</si>
  <si>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</si>
  <si>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</si>
  <si>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</si>
  <si>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</si>
  <si>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</si>
  <si>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</si>
  <si>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</si>
  <si>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</si>
  <si>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</si>
  <si>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</si>
  <si>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</si>
  <si>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</si>
  <si>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</si>
  <si>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</si>
  <si>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</si>
  <si>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</si>
  <si>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</si>
  <si>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</si>
  <si>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</si>
  <si>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</si>
  <si>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</si>
  <si>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</si>
  <si>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</si>
  <si>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</si>
  <si>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</si>
  <si>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</si>
  <si>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</si>
  <si>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</si>
  <si>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</si>
  <si>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</si>
  <si>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</si>
  <si>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</si>
  <si>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</si>
  <si>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</si>
  <si>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</si>
  <si>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</si>
  <si>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</si>
  <si>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</si>
  <si>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</si>
  <si>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</si>
  <si>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</si>
  <si>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</si>
  <si>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</si>
  <si>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</si>
  <si>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</si>
  <si>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</si>
  <si>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</si>
  <si>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</si>
  <si>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</si>
  <si>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</si>
  <si>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</si>
  <si>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</si>
  <si>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</si>
  <si>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</si>
  <si>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</si>
  <si>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</si>
  <si>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</si>
  <si>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</si>
  <si>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</si>
  <si>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</si>
  <si>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</si>
  <si>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</si>
  <si>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</si>
  <si>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</si>
  <si>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</si>
  <si>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</si>
  <si>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</si>
  <si>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</si>
  <si>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</si>
  <si>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</si>
  <si>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</si>
  <si>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</si>
  <si>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</si>
  <si>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</si>
  <si>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</si>
  <si>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</si>
  <si>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</si>
  <si>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</si>
  <si>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</si>
  <si>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</si>
  <si>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</si>
  <si>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</si>
  <si>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</si>
  <si>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</si>
  <si>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</si>
  <si>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</si>
  <si>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</si>
  <si>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</si>
  <si>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</si>
  <si>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</si>
  <si>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</si>
  <si>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</si>
  <si>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</si>
  <si>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</si>
  <si>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</si>
  <si>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</si>
  <si>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</si>
  <si>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</si>
  <si>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</si>
  <si>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</si>
  <si>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</si>
  <si>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</si>
  <si>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</si>
  <si>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</si>
  <si>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</si>
  <si>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</si>
  <si>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</si>
  <si>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</si>
  <si>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</si>
  <si>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</si>
  <si>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</si>
  <si>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</si>
  <si>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</si>
  <si>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</si>
  <si>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</si>
  <si>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</si>
  <si>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</si>
  <si>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</si>
  <si>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</si>
  <si>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</si>
  <si>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</si>
  <si>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</si>
  <si>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</si>
  <si>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</si>
  <si>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</si>
  <si>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</si>
  <si>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</si>
  <si>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</si>
  <si>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</si>
  <si>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</si>
  <si>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</si>
  <si>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</si>
  <si>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</si>
  <si>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</si>
  <si>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</si>
  <si>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</si>
  <si>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</si>
  <si>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</si>
  <si>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</si>
  <si>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</si>
  <si>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</si>
  <si>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</si>
  <si>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</si>
  <si>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</si>
  <si>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</si>
  <si>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</si>
  <si>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</si>
  <si>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</si>
  <si>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</si>
  <si>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</si>
  <si>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</si>
  <si>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</si>
  <si>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</si>
  <si>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</si>
  <si>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</si>
  <si>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</si>
  <si>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</si>
  <si>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</si>
  <si>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</si>
  <si>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</si>
  <si>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</si>
  <si>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</si>
  <si>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</si>
  <si>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</si>
  <si>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</si>
  <si>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</si>
  <si>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</si>
  <si>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</si>
  <si>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</si>
  <si>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</si>
  <si>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</si>
  <si>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</si>
  <si>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</si>
  <si>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</si>
  <si>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</si>
  <si>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</si>
  <si>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</si>
  <si>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</si>
  <si>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</si>
  <si>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</si>
  <si>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</si>
  <si>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</si>
  <si>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</si>
  <si>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</si>
  <si>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</si>
  <si>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</si>
  <si>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</si>
  <si>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</si>
  <si>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</si>
  <si>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</si>
  <si>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</si>
  <si>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</si>
  <si>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</si>
  <si>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</si>
  <si>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</si>
  <si>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</si>
  <si>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</si>
  <si>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</si>
  <si>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</si>
  <si>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</si>
  <si>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</si>
  <si>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</si>
  <si>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</si>
  <si>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</si>
  <si>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</si>
  <si>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</si>
  <si>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</si>
  <si>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</si>
  <si>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</si>
  <si>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</si>
  <si>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</si>
  <si>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</si>
  <si>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</si>
  <si>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</si>
  <si>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</si>
  <si>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</si>
  <si>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</si>
  <si>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</si>
  <si>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</si>
  <si>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</si>
  <si>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</si>
  <si>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</si>
  <si>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</si>
  <si>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</si>
  <si>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</si>
  <si>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</si>
  <si>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</si>
  <si>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</si>
  <si>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</si>
  <si>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</si>
  <si>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</si>
  <si>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</si>
  <si>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</si>
  <si>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</si>
  <si>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</si>
  <si>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</si>
  <si>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</si>
  <si>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</si>
  <si>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</si>
  <si>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</si>
  <si>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</si>
  <si>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</si>
  <si>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</si>
  <si>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</si>
  <si>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</si>
  <si>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</si>
  <si>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</si>
  <si>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</si>
  <si>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</si>
  <si>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</si>
  <si>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</si>
  <si>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</si>
  <si>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</si>
  <si>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</si>
  <si>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</si>
  <si>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</si>
  <si>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</si>
  <si>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</si>
  <si>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</si>
  <si>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</si>
  <si>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</si>
  <si>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</si>
  <si>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</si>
  <si>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</si>
  <si>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</si>
  <si>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</si>
  <si>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</si>
  <si>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</si>
  <si>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</si>
  <si>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</si>
  <si>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</si>
  <si>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</si>
  <si>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</si>
  <si>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</si>
  <si>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</si>
  <si>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</si>
  <si>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</si>
  <si>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</si>
  <si>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</si>
  <si>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</si>
  <si>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</si>
  <si>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</si>
  <si>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</si>
  <si>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</si>
  <si>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</si>
  <si>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</si>
  <si>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</si>
  <si>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</si>
  <si>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</si>
  <si>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</si>
  <si>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</si>
  <si>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</si>
  <si>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</si>
  <si>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</si>
  <si>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</si>
  <si>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</si>
  <si>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</si>
  <si>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</si>
  <si>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</si>
  <si>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</si>
  <si>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</si>
  <si>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</si>
  <si>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</si>
  <si>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</si>
  <si>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</si>
  <si>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</si>
  <si>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</si>
  <si>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</si>
  <si>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</si>
  <si>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</si>
  <si>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</si>
  <si>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</si>
  <si>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</si>
  <si>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</si>
  <si>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</si>
  <si>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</si>
  <si>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</si>
  <si>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</si>
  <si>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</si>
  <si>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</si>
  <si>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</si>
  <si>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</si>
  <si>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</si>
  <si>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</si>
  <si>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</si>
  <si>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</si>
  <si>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</si>
  <si>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</si>
  <si>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</si>
  <si>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</si>
  <si>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</si>
  <si>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</si>
  <si>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</si>
  <si>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</si>
  <si>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</si>
  <si>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</si>
  <si>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</si>
  <si>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</si>
  <si>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</si>
  <si>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</si>
  <si>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</si>
  <si>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</si>
  <si>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</si>
  <si>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</si>
  <si>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</si>
  <si>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</si>
  <si>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</si>
  <si>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</si>
  <si>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</si>
  <si>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</si>
  <si>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</si>
  <si>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</si>
  <si>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</si>
  <si>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</si>
  <si>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</si>
  <si>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</si>
  <si>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</si>
  <si>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</si>
  <si>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</si>
  <si>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</si>
  <si>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</si>
  <si>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</si>
  <si>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</si>
  <si>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</si>
  <si>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</si>
  <si>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</si>
  <si>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</si>
  <si>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</si>
  <si>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</si>
  <si>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</si>
  <si>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</si>
  <si>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</si>
  <si>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</si>
  <si>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</si>
  <si>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</si>
  <si>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</si>
  <si>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</si>
  <si>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</si>
  <si>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</si>
  <si>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</si>
  <si>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</si>
  <si>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</si>
  <si>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</si>
  <si>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</si>
  <si>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</si>
  <si>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</si>
  <si>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</si>
  <si>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</si>
  <si>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</si>
  <si>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</si>
  <si>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</si>
  <si>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</si>
  <si>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</si>
  <si>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</si>
  <si>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</si>
  <si>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</si>
  <si>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</si>
  <si>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</si>
  <si>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</si>
  <si>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</si>
  <si>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</si>
  <si>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</si>
  <si>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</si>
  <si>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</si>
  <si>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</si>
  <si>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</si>
  <si>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</si>
  <si>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</si>
  <si>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</si>
  <si>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</si>
  <si>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</si>
  <si>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</si>
  <si>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</si>
  <si>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</si>
  <si>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</si>
  <si>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</si>
  <si>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</si>
  <si>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</si>
  <si>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</si>
  <si>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</si>
  <si>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</si>
  <si>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</si>
  <si>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</si>
  <si>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</si>
  <si>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</si>
  <si>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</si>
  <si>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</si>
  <si>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</si>
  <si>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</si>
  <si>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</si>
  <si>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</si>
  <si>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</si>
  <si>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</si>
  <si>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</si>
  <si>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</si>
  <si>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</si>
  <si>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</si>
  <si>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</si>
  <si>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</si>
  <si>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</si>
  <si>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</si>
  <si>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</si>
  <si>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</si>
  <si>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</si>
  <si>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</si>
  <si>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</si>
  <si>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</si>
  <si>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</si>
  <si>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</si>
  <si>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</si>
  <si>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</si>
  <si>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</si>
  <si>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</si>
  <si>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</si>
  <si>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</si>
  <si>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</si>
  <si>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</si>
  <si>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</si>
  <si>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</si>
  <si>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</si>
  <si>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</si>
  <si>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</si>
  <si>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</si>
  <si>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</si>
  <si>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</si>
  <si>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</si>
  <si>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</si>
  <si>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</si>
  <si>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</si>
  <si>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</si>
  <si>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</si>
  <si>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</si>
  <si>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</si>
  <si>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</si>
  <si>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</si>
  <si>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</si>
  <si>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</si>
  <si>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</si>
  <si>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</si>
  <si>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</si>
  <si>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</si>
  <si>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</si>
  <si>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</si>
  <si>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</si>
  <si>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</si>
  <si>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</si>
  <si>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</si>
  <si>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</si>
  <si>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</si>
  <si>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</si>
  <si>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</si>
  <si>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</si>
  <si>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</si>
  <si>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</si>
  <si>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</si>
  <si>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</si>
  <si>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</si>
  <si>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</si>
  <si>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</si>
  <si>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</si>
  <si>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</si>
  <si>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</si>
  <si>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</si>
  <si>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</si>
  <si>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</si>
  <si>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</si>
  <si>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</si>
  <si>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</si>
  <si>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</si>
  <si>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</si>
  <si>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</si>
  <si>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</si>
  <si>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</si>
  <si>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</si>
  <si>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</si>
  <si>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</si>
  <si>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</si>
  <si>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</si>
  <si>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</si>
  <si>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</si>
  <si>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</si>
  <si>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</si>
  <si>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</si>
  <si>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</si>
  <si>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</si>
  <si>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</si>
  <si>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</si>
  <si>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</si>
  <si>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</si>
  <si>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</si>
  <si>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</si>
  <si>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</si>
  <si>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</si>
  <si>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</si>
  <si>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</si>
  <si>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</si>
  <si>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</si>
  <si>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</si>
  <si>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</si>
  <si>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</si>
  <si>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</si>
  <si>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</si>
  <si>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</si>
  <si>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</si>
  <si>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</si>
  <si>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</si>
  <si>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</si>
  <si>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</si>
  <si>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</si>
  <si>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</si>
  <si>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</si>
  <si>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</si>
  <si>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</si>
  <si>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</si>
  <si>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</si>
  <si>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</si>
  <si>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</si>
  <si>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</si>
  <si>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</si>
  <si>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</si>
  <si>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</si>
  <si>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</si>
  <si>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</si>
  <si>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</si>
  <si>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</si>
  <si>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</si>
  <si>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</si>
  <si>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</si>
  <si>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</si>
  <si>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</si>
  <si>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</si>
  <si>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</si>
  <si>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</si>
  <si>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</si>
  <si>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</si>
  <si>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</si>
  <si>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</si>
  <si>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</si>
  <si>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</si>
  <si>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</si>
  <si>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</si>
  <si>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</si>
  <si>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</si>
  <si>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</si>
  <si>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</si>
  <si>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</si>
  <si>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</si>
  <si>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</si>
  <si>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</si>
  <si>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</si>
  <si>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</si>
  <si>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</si>
  <si>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</si>
  <si>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</si>
  <si>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</si>
  <si>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</si>
  <si>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</si>
  <si>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</si>
  <si>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</si>
  <si>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</si>
  <si>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</si>
  <si>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</si>
  <si>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</si>
  <si>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</si>
  <si>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</si>
  <si>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</si>
  <si>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</si>
  <si>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</si>
  <si>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</si>
  <si>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</si>
  <si>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</si>
  <si>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</si>
  <si>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</si>
  <si>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</si>
  <si>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</si>
  <si>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</si>
  <si>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</si>
  <si>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</si>
  <si>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</si>
  <si>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</si>
  <si>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</si>
  <si>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</si>
  <si>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</si>
  <si>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</si>
  <si>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</si>
  <si>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</si>
  <si>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</si>
  <si>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</si>
  <si>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</si>
  <si>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</si>
  <si>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</si>
  <si>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</si>
  <si>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</si>
  <si>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</si>
  <si>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</si>
  <si>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</si>
  <si>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</si>
  <si>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</si>
  <si>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</si>
  <si>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</si>
  <si>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</si>
  <si>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</si>
  <si>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</si>
  <si>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</si>
  <si>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</si>
  <si>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</si>
  <si>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</si>
  <si>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</si>
  <si>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</si>
  <si>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</si>
  <si>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</si>
  <si>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</si>
  <si>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</si>
  <si>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</si>
  <si>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</si>
  <si>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</si>
  <si>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</si>
  <si>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</si>
  <si>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</si>
  <si>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</si>
  <si>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</si>
  <si>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</si>
  <si>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</si>
  <si>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</si>
  <si>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</si>
  <si>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</si>
  <si>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</si>
  <si>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</si>
  <si>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</si>
  <si>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</si>
  <si>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</si>
  <si>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</si>
  <si>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</si>
  <si>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</si>
  <si>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</si>
  <si>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</si>
  <si>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</si>
  <si>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</si>
  <si>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</si>
  <si>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</si>
  <si>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</si>
  <si>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</si>
  <si>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</si>
  <si>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</si>
  <si>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</si>
  <si>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</si>
  <si>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</si>
  <si>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</si>
  <si>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</si>
  <si>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</si>
  <si>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</si>
  <si>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</si>
  <si>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</si>
  <si>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</si>
  <si>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</si>
  <si>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</si>
  <si>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</si>
  <si>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</si>
  <si>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</si>
  <si>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</si>
  <si>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</si>
  <si>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</si>
  <si>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</si>
  <si>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</si>
  <si>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</si>
  <si>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</si>
  <si>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</si>
  <si>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</si>
  <si>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</si>
  <si>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</si>
  <si>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</si>
  <si>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</si>
  <si>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</si>
  <si>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</si>
  <si>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</si>
  <si>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</si>
  <si>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</si>
  <si>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</si>
  <si>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</si>
  <si>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</si>
  <si>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</si>
  <si>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</si>
  <si>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</si>
  <si>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</si>
  <si>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</si>
  <si>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</si>
  <si>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</si>
  <si>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</si>
  <si>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</si>
  <si>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</si>
  <si>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</si>
  <si>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</si>
  <si>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</si>
  <si>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</si>
  <si>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</si>
  <si>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</si>
  <si>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</si>
  <si>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</si>
  <si>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</si>
  <si>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</si>
  <si>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</si>
  <si>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</si>
  <si>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</si>
  <si>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</si>
  <si>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</si>
  <si>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</si>
  <si>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</si>
  <si>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</si>
  <si>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</si>
  <si>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</si>
  <si>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</si>
  <si>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</si>
  <si>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</si>
  <si>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</si>
  <si>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</si>
  <si>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</si>
  <si>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</si>
  <si>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</si>
  <si>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</si>
  <si>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</si>
  <si>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</si>
  <si>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</si>
  <si>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</si>
  <si>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</si>
  <si>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</si>
  <si>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</si>
  <si>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</si>
  <si>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</si>
  <si>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</si>
  <si>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</si>
  <si>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</si>
  <si>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</si>
  <si>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</si>
  <si>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</si>
  <si>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</si>
  <si>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</si>
  <si>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</si>
  <si>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</si>
  <si>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</si>
  <si>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</si>
  <si>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</si>
  <si>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</si>
  <si>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</si>
  <si>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</si>
  <si>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</si>
  <si>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</si>
  <si>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</si>
  <si>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</si>
  <si>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</si>
  <si>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</si>
  <si>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</si>
  <si>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</si>
  <si>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</si>
  <si>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</si>
  <si>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</si>
  <si>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</si>
  <si>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</si>
  <si>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</si>
  <si>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</si>
  <si>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</si>
  <si>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</si>
  <si>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</si>
  <si>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</si>
  <si>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</si>
  <si>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</si>
  <si>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</si>
  <si>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</si>
  <si>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</si>
  <si>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</si>
  <si>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</si>
  <si>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</si>
  <si>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</si>
  <si>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</si>
  <si>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</si>
  <si>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</si>
  <si>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</si>
  <si>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</si>
  <si>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</si>
  <si>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</si>
  <si>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</si>
  <si>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</si>
  <si>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</si>
  <si>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</si>
  <si>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</si>
  <si>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</si>
  <si>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</si>
  <si>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</si>
  <si>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</si>
  <si>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</si>
  <si>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</si>
  <si>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</si>
  <si>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</si>
  <si>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</si>
  <si>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</si>
  <si>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</si>
  <si>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</si>
  <si>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</si>
  <si>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</si>
  <si>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</si>
  <si>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</si>
  <si>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</si>
  <si>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</si>
  <si>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</si>
  <si>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</si>
  <si>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</si>
  <si>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</si>
  <si>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</si>
  <si>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</si>
  <si>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</si>
  <si>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</si>
  <si>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</si>
  <si>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</si>
  <si>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</si>
  <si>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</si>
  <si>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</si>
  <si>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</si>
  <si>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</si>
  <si>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</si>
  <si>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</si>
  <si>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</si>
  <si>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</si>
  <si>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</si>
  <si>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</si>
  <si>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</si>
  <si>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</si>
  <si>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</si>
  <si>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</si>
  <si>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</si>
  <si>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</si>
  <si>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</si>
  <si>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</si>
  <si>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</si>
  <si>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</si>
  <si>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</si>
  <si>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</si>
  <si>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</si>
  <si>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</si>
  <si>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</si>
  <si>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</si>
  <si>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</si>
  <si>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</si>
  <si>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</si>
  <si>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</si>
  <si>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</si>
  <si>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</si>
  <si>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</si>
  <si>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</si>
  <si>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</si>
  <si>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</si>
  <si>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</si>
  <si>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</si>
  <si>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</si>
  <si>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</si>
  <si>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</si>
  <si>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</si>
  <si>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</si>
  <si>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</si>
  <si>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</si>
  <si>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</si>
  <si>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</si>
  <si>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</si>
  <si>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</si>
  <si>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</si>
  <si>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</si>
  <si>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</si>
  <si>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</si>
  <si>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</si>
  <si>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</si>
  <si>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</si>
  <si>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</si>
  <si>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</si>
  <si>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</si>
  <si>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</si>
  <si>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</si>
  <si>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</si>
  <si>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</si>
  <si>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</si>
  <si>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</si>
  <si>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</si>
  <si>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</si>
  <si>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</si>
  <si>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</si>
  <si>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</si>
  <si>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</si>
  <si>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</si>
  <si>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</si>
  <si>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</si>
  <si>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</si>
  <si>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</si>
  <si>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</si>
  <si>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</si>
  <si>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</si>
  <si>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</si>
  <si>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</si>
  <si>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</si>
  <si>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</si>
  <si>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</si>
  <si>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</si>
  <si>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</si>
  <si>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</si>
  <si>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</si>
  <si>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</si>
  <si>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</si>
  <si>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</si>
  <si>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</si>
  <si>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</si>
  <si>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</si>
  <si>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</si>
  <si>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</si>
  <si>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</si>
  <si>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</si>
  <si>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</si>
  <si>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</si>
  <si>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</si>
  <si>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</si>
  <si>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</si>
  <si>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</si>
  <si>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</si>
  <si>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</si>
  <si>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</si>
  <si>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</si>
  <si>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</si>
  <si>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</si>
  <si>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</si>
  <si>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</si>
  <si>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</si>
  <si>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</si>
  <si>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</si>
  <si>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</si>
  <si>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</si>
  <si>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</si>
  <si>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</si>
  <si>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</si>
  <si>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</si>
  <si>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</si>
  <si>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</si>
  <si>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</si>
  <si>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</si>
  <si>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</si>
  <si>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</si>
  <si>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</si>
  <si>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</si>
  <si>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</si>
  <si>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</si>
  <si>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</si>
  <si>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</si>
  <si>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</si>
  <si>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</si>
  <si>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</si>
  <si>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</si>
  <si>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</si>
  <si>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</si>
  <si>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</si>
  <si>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</si>
  <si>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</si>
  <si>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</si>
  <si>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</si>
  <si>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</si>
  <si>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</si>
  <si>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</si>
  <si>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</si>
  <si>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</si>
  <si>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</si>
  <si>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</si>
  <si>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</si>
  <si>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</si>
  <si>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</si>
  <si>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</si>
  <si>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</si>
  <si>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</si>
  <si>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</si>
  <si>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</si>
  <si>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</si>
  <si>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</si>
  <si>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</si>
  <si>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</si>
  <si>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</si>
  <si>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</si>
  <si>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</si>
  <si>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</si>
  <si>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</si>
  <si>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</si>
  <si>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</si>
  <si>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</si>
  <si>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</si>
  <si>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</si>
  <si>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</si>
  <si>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</si>
  <si>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</si>
  <si>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</si>
  <si>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</si>
  <si>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</si>
  <si>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</si>
  <si>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</si>
  <si>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</si>
  <si>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</si>
  <si>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</si>
  <si>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</si>
  <si>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</si>
  <si>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</si>
  <si>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</si>
  <si>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</si>
  <si>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</si>
  <si>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</si>
  <si>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</si>
  <si>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</si>
  <si>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</si>
  <si>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</si>
  <si>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</si>
  <si>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</si>
  <si>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</si>
  <si>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</si>
  <si>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</si>
  <si>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</si>
  <si>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</si>
  <si>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</si>
  <si>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</si>
  <si>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</si>
  <si>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</si>
  <si>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</si>
  <si>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</si>
  <si>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</si>
  <si>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</si>
  <si>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</si>
  <si>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</si>
  <si>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</si>
  <si>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</si>
  <si>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</si>
  <si>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</si>
  <si>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</si>
  <si>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</si>
  <si>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</si>
  <si>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</si>
  <si>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</si>
  <si>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</si>
  <si>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</si>
  <si>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</si>
  <si>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</si>
  <si>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</si>
  <si>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</si>
  <si>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</si>
  <si>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</si>
  <si>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</si>
  <si>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</si>
  <si>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</si>
  <si>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</si>
  <si>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</si>
  <si>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</si>
  <si>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</si>
  <si>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</si>
  <si>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</si>
  <si>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</si>
  <si>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</si>
  <si>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</si>
  <si>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</si>
  <si>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</si>
  <si>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</si>
  <si>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</si>
  <si>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</si>
  <si>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</si>
  <si>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</si>
  <si>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</si>
  <si>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</si>
  <si>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</si>
  <si>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</si>
  <si>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</si>
  <si>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</si>
  <si>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</si>
  <si>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</si>
  <si>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</si>
  <si>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</si>
  <si>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</si>
  <si>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</si>
  <si>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</si>
  <si>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</si>
  <si>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</si>
  <si>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</si>
  <si>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</si>
  <si>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</si>
  <si>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</si>
  <si>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</si>
  <si>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</si>
  <si>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</si>
  <si>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</si>
  <si>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</si>
  <si>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</si>
  <si>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</si>
  <si>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</si>
  <si>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</si>
  <si>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</si>
  <si>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</si>
  <si>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</si>
  <si>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</si>
  <si>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</si>
  <si>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</si>
  <si>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</si>
  <si>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</si>
  <si>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</si>
  <si>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</si>
  <si>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</si>
  <si>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</si>
  <si>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</si>
  <si>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</si>
  <si>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</si>
  <si>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</si>
  <si>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</si>
  <si>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</si>
  <si>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</si>
  <si>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</si>
  <si>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</si>
  <si>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</si>
  <si>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</si>
  <si>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</si>
  <si>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</si>
  <si>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</si>
  <si>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</si>
  <si>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</si>
  <si>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</si>
  <si>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</si>
  <si>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</si>
  <si>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</si>
  <si>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</si>
  <si>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</si>
  <si>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</si>
  <si>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</si>
  <si>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</si>
  <si>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</si>
  <si>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</si>
  <si>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</si>
  <si>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</si>
  <si>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</si>
  <si>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</si>
  <si>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</si>
  <si>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</si>
  <si>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</si>
  <si>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</si>
  <si>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</si>
  <si>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</si>
  <si>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</si>
  <si>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</si>
  <si>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</si>
  <si>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</si>
  <si>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</si>
  <si>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</si>
  <si>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</si>
  <si>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</si>
  <si>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</si>
  <si>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</si>
  <si>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</si>
  <si>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</si>
  <si>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</si>
  <si>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</si>
  <si>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</si>
  <si>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</si>
  <si>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</si>
  <si>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</si>
  <si>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</si>
  <si>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</si>
  <si>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</si>
  <si>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</si>
  <si>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</si>
  <si>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</si>
  <si>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</si>
  <si>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</si>
  <si>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</si>
  <si>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</si>
  <si>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</si>
  <si>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</si>
  <si>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</si>
  <si>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</si>
  <si>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</si>
  <si>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</si>
  <si>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</si>
  <si>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</si>
  <si>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</si>
  <si>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</si>
  <si>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</si>
  <si>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</si>
  <si>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</si>
  <si>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</si>
  <si>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</si>
  <si>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</si>
  <si>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</si>
  <si>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</si>
  <si>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</si>
  <si>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</si>
  <si>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</si>
  <si>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</si>
  <si>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</si>
  <si>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</si>
  <si>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</si>
  <si>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</si>
  <si>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</si>
  <si>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</si>
  <si>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</si>
  <si>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</si>
  <si>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</si>
  <si>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</si>
  <si>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</si>
  <si>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</si>
  <si>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</si>
  <si>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</si>
  <si>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</si>
  <si>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</si>
  <si>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</si>
  <si>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</si>
  <si>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</si>
  <si>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</si>
  <si>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</si>
  <si>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</si>
  <si>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</si>
  <si>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</si>
  <si>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</si>
  <si>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</si>
  <si>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</si>
  <si>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</si>
  <si>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</si>
  <si>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</si>
  <si>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</si>
  <si>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</si>
  <si>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</si>
  <si>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</si>
  <si>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</si>
  <si>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</si>
  <si>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</si>
  <si>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</si>
  <si>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</si>
  <si>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</si>
  <si>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</si>
  <si>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</si>
  <si>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</si>
  <si>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</si>
  <si>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</si>
  <si>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</si>
  <si>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</si>
  <si>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</si>
  <si>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</si>
  <si>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</si>
  <si>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</si>
  <si>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</si>
  <si>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</si>
  <si>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</si>
  <si>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</si>
  <si>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</si>
  <si>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</si>
  <si>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</si>
  <si>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</si>
  <si>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</si>
  <si>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</si>
  <si>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</si>
  <si>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</si>
  <si>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</si>
  <si>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</si>
  <si>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</si>
  <si>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</si>
  <si>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</si>
  <si>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</si>
  <si>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</si>
  <si>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</si>
  <si>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</si>
  <si>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</si>
  <si>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</si>
  <si>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</si>
  <si>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</si>
  <si>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</si>
  <si>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</si>
  <si>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</si>
  <si>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</si>
  <si>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</si>
  <si>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</si>
  <si>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</si>
  <si>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</si>
  <si>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</si>
  <si>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</si>
  <si>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</si>
  <si>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</si>
  <si>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</si>
  <si>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</si>
  <si>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</si>
  <si>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</si>
  <si>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</si>
  <si>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</si>
  <si>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</si>
  <si>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</si>
  <si>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</si>
  <si>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</si>
  <si>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</si>
  <si>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</si>
  <si>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</si>
  <si>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</si>
  <si>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</si>
  <si>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</si>
  <si>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</si>
  <si>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</si>
  <si>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</si>
  <si>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</si>
  <si>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</si>
  <si>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</si>
  <si>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</si>
  <si>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</si>
  <si>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</si>
  <si>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</si>
  <si>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</si>
  <si>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</si>
  <si>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</si>
  <si>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</si>
  <si>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</si>
  <si>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</si>
  <si>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</si>
  <si>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</si>
  <si>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</si>
  <si>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</si>
  <si>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</si>
  <si>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</si>
  <si>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</si>
  <si>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</si>
  <si>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</si>
  <si>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</si>
  <si>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</si>
  <si>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</si>
  <si>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</si>
  <si>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</si>
  <si>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</si>
  <si>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</si>
  <si>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</si>
  <si>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</si>
  <si>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</si>
  <si>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</si>
  <si>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</si>
  <si>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</si>
  <si>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</si>
  <si>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</si>
  <si>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</si>
  <si>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</si>
  <si>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</si>
  <si>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</si>
  <si>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</si>
  <si>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</si>
  <si>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</si>
  <si>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</si>
  <si>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</si>
  <si>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</si>
  <si>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</si>
  <si>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</si>
  <si>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</si>
  <si>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</si>
  <si>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</si>
  <si>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</si>
  <si>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</si>
  <si>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</si>
  <si>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</si>
  <si>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</si>
  <si>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</si>
  <si>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</si>
  <si>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</si>
  <si>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</si>
  <si>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</si>
  <si>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</si>
  <si>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</si>
  <si>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</si>
  <si>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</si>
  <si>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</si>
  <si>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</si>
  <si>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</si>
  <si>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</si>
  <si>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</si>
  <si>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</si>
  <si>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</si>
  <si>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</si>
  <si>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</si>
  <si>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</si>
  <si>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</si>
  <si>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</si>
  <si>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</si>
  <si>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</si>
  <si>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</si>
  <si>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</si>
  <si>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</si>
  <si>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</si>
  <si>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</si>
  <si>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</si>
  <si>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</si>
  <si>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</si>
  <si>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</si>
  <si>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</si>
  <si>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</si>
  <si>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</si>
  <si>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</si>
  <si>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</si>
  <si>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</si>
  <si>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</si>
  <si>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</si>
  <si>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</si>
  <si>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</si>
  <si>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</si>
  <si>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</si>
  <si>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</si>
  <si>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</si>
  <si>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</si>
  <si>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</si>
  <si>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</si>
  <si>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</si>
  <si>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</si>
  <si>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</si>
  <si>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</si>
  <si>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</si>
  <si>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</si>
  <si>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</si>
  <si>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</si>
  <si>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</si>
  <si>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</si>
  <si>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</si>
  <si>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</si>
  <si>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</si>
  <si>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</si>
  <si>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</si>
  <si>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</si>
  <si>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</si>
  <si>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</si>
  <si>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</si>
  <si>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</si>
  <si>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</si>
  <si>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</si>
  <si>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</si>
  <si>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</si>
  <si>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</si>
  <si>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</si>
  <si>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</si>
  <si>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</si>
  <si>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</si>
  <si>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</si>
  <si>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</si>
  <si>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</si>
  <si>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</si>
  <si>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</si>
  <si>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</si>
  <si>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</si>
  <si>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</si>
  <si>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</si>
  <si>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</si>
  <si>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</si>
  <si>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</si>
  <si>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</si>
  <si>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</si>
  <si>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</si>
  <si>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</si>
  <si>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</si>
  <si>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</si>
  <si>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</si>
  <si>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</si>
  <si>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</si>
  <si>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</si>
  <si>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</si>
  <si>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</si>
  <si>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</si>
  <si>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</si>
  <si>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</si>
  <si>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</si>
  <si>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</si>
  <si>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</si>
  <si>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</si>
  <si>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</si>
  <si>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</si>
  <si>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</si>
  <si>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</si>
  <si>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</si>
  <si>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</si>
  <si>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</si>
  <si>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</si>
  <si>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</si>
  <si>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</si>
  <si>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</si>
  <si>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</si>
  <si>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</si>
  <si>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</si>
  <si>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</si>
  <si>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</si>
  <si>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</si>
  <si>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</si>
  <si>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</si>
  <si>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</si>
  <si>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</si>
  <si>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</si>
  <si>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</si>
  <si>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</si>
  <si>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</si>
  <si>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</si>
  <si>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</si>
  <si>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</si>
  <si>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</si>
  <si>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</si>
  <si>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</si>
  <si>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</si>
  <si>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</si>
  <si>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</si>
  <si>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</si>
  <si>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</si>
  <si>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</si>
  <si>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</si>
  <si>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</si>
  <si>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</si>
  <si>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</si>
  <si>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</si>
  <si>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</si>
  <si>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</si>
  <si>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</si>
  <si>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</si>
  <si>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</si>
  <si>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</si>
  <si>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</si>
  <si>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</si>
  <si>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</si>
  <si>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</si>
  <si>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</si>
  <si>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</si>
  <si>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</si>
  <si>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</si>
  <si>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</si>
  <si>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</si>
  <si>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</si>
  <si>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</si>
  <si>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</si>
  <si>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</si>
  <si>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</si>
  <si>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</si>
  <si>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</si>
  <si>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</si>
  <si>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</si>
  <si>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</si>
  <si>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</si>
  <si>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</si>
  <si>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</si>
  <si>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</si>
  <si>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</si>
  <si>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</si>
  <si>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</si>
  <si>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</si>
  <si>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</si>
  <si>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</si>
  <si>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</si>
  <si>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</si>
  <si>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</si>
  <si>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</si>
  <si>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</si>
  <si>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</si>
  <si>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</si>
  <si>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</si>
  <si>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</si>
  <si>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</si>
  <si>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</si>
  <si>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</si>
  <si>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</si>
  <si>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</si>
  <si>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</si>
  <si>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</si>
  <si>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</si>
  <si>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</si>
  <si>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</si>
  <si>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</si>
  <si>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</si>
  <si>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</si>
  <si>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</si>
  <si>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</si>
  <si>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</si>
  <si>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</si>
  <si>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</si>
  <si>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</si>
  <si>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</si>
  <si>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</si>
  <si>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</si>
  <si>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</si>
  <si>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</si>
  <si>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</si>
  <si>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</si>
  <si>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</si>
  <si>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</si>
  <si>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</si>
  <si>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</si>
  <si>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</si>
  <si>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</si>
  <si>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</si>
  <si>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</si>
  <si>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</si>
  <si>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</si>
  <si>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</si>
  <si>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</si>
  <si>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</si>
  <si>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</si>
  <si>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</si>
  <si>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</si>
  <si>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</si>
  <si>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</si>
  <si>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</si>
  <si>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</si>
  <si>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</si>
  <si>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</si>
  <si>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</si>
  <si>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</si>
  <si>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</si>
  <si>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</si>
  <si>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</si>
  <si>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</si>
  <si>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</si>
  <si>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</si>
  <si>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</si>
  <si>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</si>
  <si>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</si>
  <si>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</si>
  <si>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</si>
  <si>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</si>
  <si>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</si>
  <si>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</si>
  <si>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</si>
  <si>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</si>
  <si>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</si>
  <si>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</si>
  <si>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</si>
  <si>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</si>
  <si>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</si>
  <si>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</si>
  <si>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</si>
  <si>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</si>
  <si>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</si>
  <si>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</si>
  <si>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</si>
  <si>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</si>
  <si>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</si>
  <si>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</si>
  <si>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</si>
  <si>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</si>
  <si>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</si>
  <si>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</si>
  <si>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</si>
  <si>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</si>
  <si>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</si>
  <si>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</si>
  <si>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</si>
  <si>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</si>
  <si>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</si>
  <si>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</si>
  <si>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</si>
  <si>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</si>
  <si>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</si>
  <si>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</si>
  <si>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</si>
  <si>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</si>
  <si>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</si>
  <si>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</si>
  <si>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</si>
  <si>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</si>
  <si>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</si>
  <si>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</si>
  <si>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</si>
  <si>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</si>
  <si>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</si>
  <si>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</si>
  <si>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</si>
  <si>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</si>
  <si>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</si>
  <si>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</si>
  <si>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</si>
  <si>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</si>
  <si>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</si>
  <si>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</si>
  <si>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</si>
  <si>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</si>
  <si>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</si>
  <si>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</si>
  <si>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</si>
  <si>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</si>
  <si>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</si>
  <si>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</si>
  <si>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</si>
  <si>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</si>
  <si>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</si>
  <si>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</si>
  <si>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</si>
  <si>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</si>
  <si>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</si>
  <si>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</si>
  <si>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</si>
  <si>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</si>
  <si>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</si>
  <si>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</si>
  <si>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</si>
  <si>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</si>
  <si>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</si>
  <si>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</si>
  <si>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</si>
  <si>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</si>
  <si>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</si>
  <si>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</si>
  <si>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</si>
  <si>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</si>
  <si>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</si>
  <si>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</si>
  <si>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</si>
  <si>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</si>
  <si>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</si>
  <si>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</si>
  <si>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</si>
  <si>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</si>
  <si>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</si>
  <si>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</si>
  <si>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</si>
  <si>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</si>
  <si>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</si>
  <si>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</si>
  <si>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</si>
  <si>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</si>
  <si>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</si>
  <si>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</si>
  <si>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</si>
  <si>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</si>
  <si>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</si>
  <si>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</si>
  <si>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</si>
  <si>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</si>
  <si>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</si>
  <si>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</si>
  <si>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</si>
  <si>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</si>
  <si>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</si>
  <si>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</si>
  <si>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</si>
  <si>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</si>
  <si>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</si>
  <si>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</si>
  <si>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</si>
  <si>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</si>
  <si>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</si>
  <si>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</si>
  <si>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</si>
  <si>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</si>
  <si>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</si>
  <si>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</si>
  <si>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</si>
  <si>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</si>
  <si>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</si>
  <si>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</si>
  <si>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</si>
  <si>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</si>
  <si>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</si>
  <si>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</si>
  <si>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</si>
  <si>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</si>
  <si>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</si>
  <si>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</si>
  <si>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</si>
  <si>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</si>
  <si>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</si>
  <si>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</si>
  <si>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</si>
  <si>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</si>
  <si>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</si>
  <si>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</si>
  <si>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</si>
  <si>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</si>
  <si>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</si>
  <si>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</si>
  <si>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</si>
  <si>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</si>
  <si>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</si>
  <si>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</si>
  <si>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</si>
  <si>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</si>
  <si>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</si>
  <si>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</si>
  <si>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</si>
  <si>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</si>
  <si>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</si>
  <si>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</si>
  <si>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</si>
  <si>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</si>
  <si>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</si>
  <si>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</si>
  <si>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</si>
  <si>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</si>
  <si>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</si>
  <si>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</si>
  <si>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</si>
  <si>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</si>
  <si>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</si>
  <si>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</si>
  <si>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</si>
  <si>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</si>
  <si>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</si>
  <si>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</si>
  <si>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</si>
  <si>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</si>
  <si>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</si>
  <si>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</si>
  <si>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</si>
  <si>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</si>
  <si>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</si>
  <si>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</si>
  <si>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</si>
  <si>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</si>
  <si>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</si>
  <si>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</si>
  <si>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</si>
  <si>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</si>
  <si>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</si>
  <si>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</si>
  <si>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</si>
  <si>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</si>
  <si>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</si>
  <si>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</si>
  <si>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</si>
  <si>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</si>
  <si>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</si>
  <si>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</si>
  <si>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</si>
  <si>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</si>
  <si>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</si>
  <si>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</si>
  <si>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</si>
  <si>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</si>
  <si>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</si>
  <si>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</si>
  <si>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</si>
  <si>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</si>
  <si>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</si>
  <si>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</si>
  <si>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</si>
  <si>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</si>
  <si>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</si>
  <si>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</si>
  <si>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</si>
  <si>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</si>
  <si>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</si>
  <si>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</si>
  <si>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</si>
  <si>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</si>
  <si>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</si>
  <si>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</si>
  <si>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</si>
  <si>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</si>
  <si>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</si>
  <si>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</si>
  <si>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</si>
  <si>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</si>
  <si>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</si>
  <si>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</si>
  <si>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</si>
  <si>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</si>
  <si>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</si>
  <si>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</si>
  <si>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</si>
  <si>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</si>
  <si>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</si>
  <si>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</si>
  <si>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</si>
  <si>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</si>
  <si>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</si>
  <si>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</si>
  <si>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</si>
  <si>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</si>
  <si>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</si>
  <si>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</si>
  <si>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</si>
  <si>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</si>
  <si>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</si>
  <si>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</si>
  <si>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</si>
  <si>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</si>
  <si>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</si>
  <si>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</si>
  <si>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</si>
  <si>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</si>
  <si>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</si>
  <si>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</si>
  <si>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</si>
  <si>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</si>
  <si>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</si>
  <si>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</si>
  <si>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</si>
  <si>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</si>
  <si>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</si>
  <si>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</si>
  <si>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</si>
  <si>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</si>
  <si>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</si>
  <si>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</si>
  <si>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</si>
  <si>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</si>
  <si>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</si>
  <si>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</si>
  <si>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</si>
  <si>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</si>
  <si>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</si>
  <si>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</si>
  <si>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</si>
  <si>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</si>
  <si>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</si>
  <si>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</si>
  <si>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</si>
  <si>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</si>
  <si>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</si>
  <si>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</si>
  <si>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</si>
  <si>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</si>
  <si>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</si>
  <si>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</si>
  <si>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</si>
  <si>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</si>
  <si>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</si>
  <si>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</si>
  <si>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</si>
  <si>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</si>
  <si>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</si>
  <si>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</si>
  <si>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</si>
  <si>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</si>
  <si>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</si>
  <si>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</si>
  <si>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</si>
  <si>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</si>
  <si>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</si>
  <si>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</si>
  <si>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</si>
  <si>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</si>
  <si>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</si>
  <si>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</si>
  <si>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</si>
  <si>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</si>
  <si>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</si>
  <si>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</si>
  <si>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</si>
  <si>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</si>
  <si>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</si>
  <si>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</si>
  <si>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</si>
  <si>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</si>
  <si>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</si>
  <si>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</si>
  <si>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</si>
  <si>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</si>
  <si>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</si>
  <si>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</si>
  <si>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</si>
  <si>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</si>
  <si>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</si>
  <si>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</si>
  <si>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</si>
  <si>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</si>
  <si>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</si>
  <si>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</si>
  <si>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</si>
  <si>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</si>
  <si>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</si>
  <si>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</si>
  <si>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</si>
  <si>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</si>
  <si>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</si>
  <si>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</si>
  <si>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</si>
  <si>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</si>
  <si>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</si>
  <si>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</si>
  <si>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</si>
  <si>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</si>
  <si>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</si>
  <si>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</si>
  <si>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</si>
  <si>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</si>
  <si>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</si>
  <si>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</si>
  <si>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</si>
  <si>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</si>
  <si>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</si>
  <si>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</si>
  <si>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</si>
  <si>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</si>
  <si>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</si>
  <si>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</si>
  <si>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</si>
  <si>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</si>
  <si>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</si>
  <si>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</si>
  <si>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</si>
  <si>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</si>
  <si>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</si>
  <si>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</si>
  <si>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</si>
  <si>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</si>
  <si>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</si>
  <si>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</si>
  <si>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</si>
  <si>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</si>
  <si>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</si>
  <si>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</si>
  <si>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</si>
  <si>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</si>
  <si>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</si>
  <si>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</si>
  <si>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</si>
  <si>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</si>
  <si>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</si>
  <si>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</si>
  <si>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</si>
  <si>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</si>
  <si>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</si>
  <si>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</si>
  <si>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</si>
  <si>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</si>
  <si>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</si>
  <si>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</si>
  <si>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</si>
  <si>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</si>
  <si>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</si>
  <si>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</si>
  <si>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</si>
  <si>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</si>
  <si>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</si>
  <si>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</si>
  <si>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</si>
  <si>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</si>
  <si>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</si>
  <si>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</si>
  <si>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</si>
  <si>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</si>
  <si>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</si>
  <si>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</si>
  <si>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</si>
  <si>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</si>
  <si>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</si>
  <si>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</si>
  <si>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</si>
  <si>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</si>
  <si>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</si>
  <si>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</si>
  <si>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</si>
  <si>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</si>
  <si>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</si>
  <si>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</si>
  <si>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</si>
  <si>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</si>
  <si>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</si>
  <si>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</si>
  <si>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</si>
  <si>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</si>
  <si>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</si>
  <si>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</si>
  <si>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</si>
  <si>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</si>
  <si>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</si>
  <si>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</si>
  <si>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</si>
  <si>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</si>
  <si>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</si>
  <si>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</si>
  <si>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</si>
  <si>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</si>
  <si>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</si>
  <si>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</si>
  <si>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</si>
  <si>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</si>
  <si>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</si>
  <si>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</si>
  <si>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</si>
  <si>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</si>
  <si>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</si>
  <si>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</si>
  <si>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</si>
  <si>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</si>
  <si>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</si>
  <si>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</si>
  <si>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</si>
  <si>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</si>
  <si>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</si>
  <si>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</si>
  <si>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</si>
  <si>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</si>
  <si>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</si>
  <si>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</si>
  <si>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</si>
  <si>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</si>
  <si>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</si>
  <si>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</si>
  <si>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</si>
  <si>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</si>
  <si>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</si>
  <si>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</si>
  <si>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</si>
  <si>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</si>
  <si>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</si>
  <si>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</si>
  <si>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</si>
  <si>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</si>
  <si>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</si>
  <si>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</si>
  <si>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</si>
  <si>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</si>
  <si>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</si>
  <si>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</si>
  <si>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</si>
  <si>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</si>
  <si>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</si>
  <si>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</si>
  <si>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</si>
  <si>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</si>
  <si>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</si>
  <si>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</si>
  <si>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</si>
  <si>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</si>
  <si>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</si>
  <si>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</si>
  <si>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</si>
  <si>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</si>
  <si>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</si>
  <si>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</si>
  <si>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</si>
  <si>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</si>
  <si>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</si>
  <si>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</si>
  <si>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</si>
  <si>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</si>
  <si>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</si>
  <si>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</si>
  <si>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</si>
  <si>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</si>
  <si>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</si>
  <si>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</si>
  <si>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</si>
  <si>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</si>
  <si>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</si>
  <si>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</si>
  <si>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</si>
  <si>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</si>
  <si>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</si>
  <si>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</si>
  <si>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</si>
  <si>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</si>
  <si>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</si>
  <si>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</si>
  <si>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</si>
  <si>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</si>
  <si>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</si>
  <si>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</si>
  <si>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</si>
  <si>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</si>
  <si>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</si>
  <si>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</si>
  <si>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</si>
  <si>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</si>
  <si>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</si>
  <si>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</si>
  <si>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</si>
  <si>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</si>
  <si>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</si>
  <si>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</si>
  <si>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</si>
  <si>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</si>
  <si>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</si>
  <si>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</si>
  <si>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</si>
  <si>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</si>
  <si>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</si>
  <si>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</si>
  <si>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</si>
  <si>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</si>
  <si>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</si>
  <si>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</si>
  <si>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</si>
  <si>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</si>
  <si>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</si>
  <si>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</si>
  <si>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</si>
  <si>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</si>
  <si>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</si>
  <si>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</si>
  <si>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</si>
  <si>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</si>
  <si>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</si>
  <si>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</si>
  <si>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</si>
  <si>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</si>
  <si>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</si>
  <si>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</si>
  <si>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</si>
  <si>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</si>
  <si>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</si>
  <si>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</si>
  <si>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</si>
  <si>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</si>
  <si>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</si>
  <si>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</si>
  <si>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</si>
  <si>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</si>
  <si>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</si>
  <si>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</si>
  <si>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</si>
  <si>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</si>
  <si>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</si>
  <si>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</si>
  <si>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</si>
  <si>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</si>
  <si>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</si>
  <si>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</si>
  <si>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</si>
  <si>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</si>
  <si>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</si>
  <si>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</si>
  <si>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</si>
  <si>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</si>
  <si>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</si>
  <si>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</si>
  <si>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</si>
  <si>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</si>
  <si>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</si>
  <si>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</si>
  <si>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</si>
  <si>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</si>
  <si>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</si>
  <si>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</si>
  <si>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</si>
  <si>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</si>
  <si>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</si>
  <si>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</si>
  <si>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</si>
  <si>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</si>
  <si>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</si>
  <si>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</si>
  <si>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</si>
  <si>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</si>
  <si>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</si>
  <si>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</si>
  <si>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</si>
  <si>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</si>
  <si>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</si>
  <si>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</si>
  <si>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</si>
  <si>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</si>
  <si>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</si>
  <si>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</si>
  <si>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</si>
  <si>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</si>
  <si>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</si>
  <si>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</si>
  <si>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</si>
  <si>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</si>
  <si>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</si>
  <si>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</si>
  <si>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</si>
  <si>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</si>
  <si>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</si>
  <si>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</si>
  <si>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</si>
  <si>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</si>
  <si>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</si>
  <si>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</si>
  <si>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</si>
  <si>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</si>
  <si>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</si>
  <si>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</si>
  <si>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</si>
  <si>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</si>
  <si>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</si>
  <si>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</si>
  <si>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</si>
  <si>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</si>
  <si>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</si>
  <si>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</si>
  <si>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</si>
  <si>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</si>
  <si>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</si>
  <si>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</si>
  <si>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</si>
  <si>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</si>
  <si>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</si>
  <si>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</si>
  <si>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</si>
  <si>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</si>
  <si>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</si>
  <si>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</si>
  <si>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</si>
  <si>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</si>
  <si>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</si>
  <si>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</si>
  <si>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</si>
  <si>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</si>
  <si>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</si>
  <si>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</si>
  <si>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</si>
  <si>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</si>
  <si>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</si>
  <si>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</si>
  <si>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</si>
  <si>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</si>
  <si>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</si>
  <si>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</si>
  <si>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</si>
  <si>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</si>
  <si>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</si>
  <si>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</si>
  <si>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</si>
  <si>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</si>
  <si>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</si>
  <si>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</si>
  <si>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</si>
  <si>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</si>
  <si>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</si>
  <si>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</si>
  <si>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</si>
  <si>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</si>
  <si>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</si>
  <si>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</si>
  <si>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</si>
  <si>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</si>
  <si>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</si>
  <si>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</si>
  <si>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</si>
  <si>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</si>
  <si>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</si>
  <si>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</si>
  <si>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</si>
  <si>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</si>
  <si>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</si>
  <si>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</si>
  <si>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</si>
  <si>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</si>
  <si>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</si>
  <si>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</si>
  <si>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</si>
  <si>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</si>
  <si>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</si>
  <si>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</si>
  <si>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</si>
  <si>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</si>
  <si>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</si>
  <si>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</si>
  <si>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</si>
  <si>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</si>
  <si>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</si>
  <si>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</si>
  <si>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</si>
  <si>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</si>
  <si>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</si>
  <si>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</si>
  <si>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</si>
  <si>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</si>
  <si>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</si>
  <si>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</si>
  <si>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</si>
  <si>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</si>
  <si>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</si>
  <si>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</si>
  <si>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</si>
  <si>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</si>
  <si>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</si>
  <si>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</si>
  <si>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</si>
  <si>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</si>
  <si>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</si>
  <si>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</si>
  <si>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</si>
  <si>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</si>
  <si>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</si>
  <si>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</si>
  <si>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</si>
  <si>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</si>
  <si>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</si>
  <si>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</si>
  <si>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</si>
  <si>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</si>
  <si>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</si>
  <si>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</si>
  <si>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</si>
  <si>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</si>
  <si>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</si>
  <si>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</si>
  <si>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</si>
  <si>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</si>
  <si>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</si>
  <si>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</si>
  <si>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</si>
  <si>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</si>
  <si>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</si>
  <si>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</si>
  <si>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</si>
  <si>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</si>
  <si>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</si>
  <si>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</si>
  <si>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</si>
  <si>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</si>
  <si>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</si>
  <si>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</si>
  <si>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</si>
  <si>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</si>
  <si>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</si>
  <si>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</si>
  <si>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</si>
  <si>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</si>
  <si>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</si>
  <si>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</si>
  <si>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</si>
  <si>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</si>
  <si>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</si>
  <si>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</si>
  <si>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</si>
  <si>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</si>
  <si>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</si>
  <si>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</si>
  <si>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</si>
  <si>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</si>
  <si>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</si>
  <si>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</si>
  <si>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</si>
  <si>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</si>
  <si>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</si>
  <si>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</si>
  <si>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</si>
  <si>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</si>
  <si>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</si>
  <si>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</si>
  <si>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</si>
  <si>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</si>
  <si>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</si>
  <si>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</si>
  <si>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</si>
  <si>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</si>
  <si>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</si>
  <si>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</si>
  <si>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</si>
  <si>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</si>
  <si>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</si>
  <si>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</si>
  <si>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</si>
  <si>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</si>
  <si>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</si>
  <si>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</si>
  <si>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</si>
  <si>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</si>
  <si>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</si>
  <si>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</si>
  <si>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</si>
  <si>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</si>
  <si>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</si>
  <si>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</si>
  <si>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</si>
  <si>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</si>
  <si>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</si>
  <si>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</si>
  <si>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</si>
  <si>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</si>
  <si>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</si>
  <si>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</si>
  <si>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</si>
  <si>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</si>
  <si>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</si>
  <si>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</si>
  <si>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</si>
  <si>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</si>
  <si>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</si>
  <si>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</si>
  <si>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</si>
  <si>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</si>
  <si>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</si>
  <si>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</si>
  <si>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</si>
  <si>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</si>
  <si>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</si>
  <si>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</si>
  <si>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</si>
  <si>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</si>
  <si>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</si>
  <si>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</si>
  <si>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</si>
  <si>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</si>
  <si>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</si>
  <si>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</si>
  <si>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</si>
  <si>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</si>
  <si>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</si>
  <si>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</si>
  <si>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</si>
  <si>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</si>
  <si>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</si>
  <si>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</si>
  <si>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</si>
  <si>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</si>
  <si>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</si>
  <si>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</si>
  <si>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</si>
  <si>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</si>
  <si>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</si>
  <si>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</si>
  <si>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</si>
  <si>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</si>
  <si>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</si>
  <si>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</si>
  <si>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</si>
  <si>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</si>
  <si>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</si>
  <si>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</si>
  <si>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</si>
  <si>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</si>
  <si>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</si>
  <si>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</si>
  <si>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</si>
  <si>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</si>
  <si>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</si>
  <si>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</si>
  <si>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</si>
  <si>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</si>
  <si>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</si>
  <si>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</si>
  <si>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</si>
  <si>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</si>
  <si>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</si>
  <si>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</si>
  <si>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</si>
  <si>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</si>
  <si>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</si>
  <si>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</si>
  <si>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</si>
  <si>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</si>
  <si>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</si>
  <si>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</si>
  <si>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</si>
  <si>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</si>
  <si>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</si>
  <si>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</si>
  <si>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</si>
  <si>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</si>
  <si>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</si>
  <si>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</si>
  <si>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</si>
  <si>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</si>
  <si>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</si>
  <si>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</si>
  <si>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</si>
  <si>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</si>
  <si>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</si>
  <si>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</si>
  <si>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</si>
  <si>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</si>
  <si>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</si>
  <si>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</si>
  <si>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</si>
  <si>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</si>
  <si>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</si>
  <si>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</si>
  <si>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</si>
  <si>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</si>
  <si>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</si>
  <si>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</si>
  <si>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</si>
  <si>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</si>
  <si>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</si>
  <si>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</si>
  <si>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</si>
  <si>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</si>
  <si>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</si>
  <si>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</si>
  <si>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</si>
  <si>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</si>
  <si>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</si>
  <si>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</si>
  <si>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</si>
  <si>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</si>
  <si>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</si>
  <si>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</si>
  <si>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</si>
  <si>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</si>
  <si>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</si>
  <si>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</si>
  <si>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</si>
  <si>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</si>
  <si>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</si>
  <si>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</si>
  <si>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</si>
  <si>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</si>
  <si>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</si>
  <si>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</si>
  <si>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</si>
  <si>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</si>
  <si>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</si>
  <si>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</si>
  <si>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</si>
  <si>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</si>
  <si>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</si>
  <si>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</si>
  <si>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</si>
  <si>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</si>
  <si>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</si>
  <si>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</si>
  <si>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</si>
  <si>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</si>
  <si>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</si>
  <si>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</si>
  <si>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</si>
  <si>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</si>
  <si>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</si>
  <si>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</si>
  <si>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</si>
  <si>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</si>
  <si>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</si>
  <si>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</si>
  <si>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</si>
  <si>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</si>
  <si>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</si>
  <si>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</si>
  <si>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</si>
  <si>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</si>
  <si>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</si>
  <si>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</si>
  <si>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</si>
  <si>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</si>
  <si>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</si>
  <si>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</si>
  <si>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</si>
  <si>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</si>
  <si>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</si>
  <si>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</si>
  <si>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</si>
  <si>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</si>
  <si>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</si>
  <si>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</si>
  <si>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</si>
  <si>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</si>
  <si>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</si>
  <si>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</si>
  <si>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</si>
  <si>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</si>
  <si>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</si>
  <si>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</si>
  <si>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</si>
  <si>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</si>
  <si>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</si>
  <si>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</si>
  <si>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</si>
  <si>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</si>
  <si>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</si>
  <si>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</si>
  <si>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</si>
  <si>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</si>
  <si>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</si>
  <si>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</si>
  <si>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</si>
  <si>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</si>
  <si>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</si>
  <si>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</si>
  <si>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</si>
  <si>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</si>
  <si>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</si>
  <si>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</si>
  <si>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</si>
  <si>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</si>
  <si>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</si>
  <si>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</si>
  <si>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</si>
  <si>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</si>
  <si>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</si>
  <si>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</si>
  <si>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</si>
  <si>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</si>
  <si>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</si>
  <si>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</si>
  <si>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</si>
  <si>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</si>
  <si>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</si>
  <si>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</si>
  <si>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</si>
  <si>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</si>
  <si>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</si>
  <si>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</si>
  <si>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</si>
  <si>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</si>
  <si>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</si>
  <si>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</si>
  <si>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</si>
  <si>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</si>
  <si>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</si>
  <si>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</si>
  <si>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</si>
  <si>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</si>
  <si>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</si>
  <si>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</si>
  <si>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</si>
  <si>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</si>
  <si>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</si>
  <si>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</si>
  <si>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</si>
  <si>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</si>
  <si>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</si>
  <si>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</si>
  <si>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</si>
  <si>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</si>
  <si>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</si>
  <si>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</si>
  <si>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</si>
  <si>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</si>
  <si>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</si>
  <si>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</si>
  <si>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</si>
  <si>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</si>
  <si>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</si>
  <si>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</si>
  <si>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</si>
  <si>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</si>
  <si>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</si>
  <si>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</si>
  <si>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</si>
  <si>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</si>
  <si>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</si>
  <si>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</si>
  <si>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</si>
  <si>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</si>
  <si>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</si>
  <si>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</si>
  <si>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</si>
  <si>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</si>
  <si>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</si>
  <si>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</si>
  <si>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</si>
  <si>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</si>
  <si>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</si>
  <si>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</si>
  <si>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</si>
  <si>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</si>
  <si>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</si>
  <si>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</si>
  <si>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</si>
  <si>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</si>
  <si>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</si>
  <si>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</si>
  <si>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</si>
  <si>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</si>
  <si>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</si>
  <si>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</si>
  <si>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</si>
  <si>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</si>
  <si>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</si>
  <si>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</si>
  <si>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</si>
  <si>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</si>
  <si>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</si>
  <si>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</si>
  <si>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</si>
  <si>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</si>
  <si>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</si>
  <si>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</si>
  <si>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</si>
  <si>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</si>
  <si>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</si>
  <si>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</si>
  <si>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</si>
  <si>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</si>
  <si>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</si>
  <si>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</si>
  <si>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</si>
  <si>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</si>
  <si>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</si>
  <si>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</si>
  <si>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</si>
  <si>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</si>
  <si>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</si>
  <si>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</si>
  <si>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</si>
  <si>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</si>
  <si>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</si>
  <si>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</si>
  <si>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</si>
  <si>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</si>
  <si>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</si>
  <si>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</si>
  <si>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</si>
  <si>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</si>
  <si>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</si>
  <si>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</si>
  <si>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</si>
  <si>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</si>
  <si>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</si>
  <si>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</si>
  <si>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</si>
  <si>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</si>
  <si>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</si>
  <si>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</si>
  <si>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</si>
  <si>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</si>
  <si>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</si>
  <si>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</si>
  <si>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</si>
  <si>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</si>
  <si>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</si>
  <si>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</si>
  <si>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</si>
  <si>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</si>
  <si>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</si>
  <si>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</si>
  <si>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</si>
  <si>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</si>
  <si>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</si>
  <si>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</si>
  <si>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</si>
  <si>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</si>
  <si>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</si>
  <si>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</si>
  <si>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</si>
  <si>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</si>
  <si>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</si>
  <si>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</si>
  <si>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</si>
  <si>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</si>
  <si>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</si>
  <si>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</si>
  <si>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</si>
  <si>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</si>
  <si>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</si>
  <si>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</si>
  <si>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</si>
  <si>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</si>
  <si>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</si>
  <si>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</si>
  <si>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</si>
  <si>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</si>
  <si>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</si>
  <si>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</si>
  <si>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</si>
  <si>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</si>
  <si>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</si>
  <si>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</si>
  <si>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</si>
  <si>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</si>
  <si>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</si>
  <si>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</si>
  <si>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</si>
  <si>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</si>
  <si>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</si>
  <si>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</si>
  <si>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</si>
  <si>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</si>
  <si>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</si>
  <si>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</si>
  <si>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</si>
  <si>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</si>
  <si>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</si>
  <si>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</si>
  <si>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</si>
  <si>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</si>
  <si>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</si>
  <si>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</si>
  <si>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</si>
  <si>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</si>
  <si>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</si>
  <si>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</si>
  <si>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</si>
  <si>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</si>
  <si>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</si>
  <si>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</si>
  <si>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</si>
  <si>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</si>
  <si>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</si>
  <si>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</si>
  <si>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</si>
  <si>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</si>
  <si>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</si>
  <si>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</si>
  <si>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</si>
  <si>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</si>
  <si>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</si>
  <si>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</si>
  <si>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</si>
  <si>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</si>
  <si>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</si>
  <si>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</si>
  <si>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</si>
  <si>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</si>
  <si>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</si>
  <si>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</si>
  <si>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</si>
  <si>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</si>
  <si>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</si>
  <si>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</si>
  <si>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</si>
  <si>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</si>
  <si>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</si>
  <si>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</si>
  <si>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</si>
  <si>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</si>
  <si>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</si>
  <si>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</si>
  <si>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</si>
  <si>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</si>
  <si>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</si>
  <si>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</si>
  <si>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</si>
  <si>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</si>
  <si>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</si>
  <si>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</si>
  <si>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</si>
  <si>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</si>
  <si>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</si>
  <si>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</si>
  <si>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</si>
  <si>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</si>
  <si>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</si>
  <si>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</si>
  <si>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</si>
  <si>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</si>
  <si>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</si>
  <si>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</si>
  <si>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</si>
  <si>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</si>
  <si>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</si>
  <si>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</si>
  <si>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</si>
  <si>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</si>
  <si>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</si>
  <si>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</si>
  <si>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</si>
  <si>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</si>
  <si>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</si>
  <si>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</si>
  <si>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</si>
  <si>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</si>
  <si>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</si>
  <si>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</si>
  <si>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</si>
  <si>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</si>
  <si>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</si>
  <si>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</si>
  <si>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</si>
  <si>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</si>
  <si>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</si>
  <si>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</si>
  <si>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</si>
  <si>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</si>
  <si>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</si>
  <si>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</si>
  <si>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</si>
  <si>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</si>
  <si>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</si>
  <si>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</si>
  <si>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</si>
  <si>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</si>
  <si>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</si>
  <si>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</si>
  <si>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</si>
  <si>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</si>
  <si>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</si>
  <si>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</si>
  <si>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</si>
  <si>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</si>
  <si>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</si>
  <si>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</si>
  <si>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</si>
  <si>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</si>
  <si>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</si>
  <si>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</si>
  <si>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</si>
  <si>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</si>
  <si>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</si>
  <si>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</si>
  <si>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</si>
  <si>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</si>
  <si>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</si>
  <si>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</si>
  <si>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</si>
  <si>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</si>
  <si>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</si>
  <si>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</si>
  <si>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</si>
  <si>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</si>
  <si>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</si>
  <si>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</si>
  <si>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</si>
  <si>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</si>
  <si>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</si>
  <si>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</si>
  <si>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</si>
  <si>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</si>
  <si>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</si>
  <si>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</si>
  <si>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</si>
  <si>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</si>
  <si>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</si>
  <si>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</si>
  <si>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</si>
  <si>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</si>
  <si>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</si>
  <si>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</si>
  <si>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</si>
  <si>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</si>
  <si>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</si>
  <si>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</si>
  <si>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</si>
  <si>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</si>
  <si>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</si>
  <si>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</si>
  <si>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</si>
  <si>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</si>
  <si>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</si>
  <si>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</si>
  <si>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</si>
  <si>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</si>
  <si>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</si>
  <si>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</si>
  <si>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</si>
  <si>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</si>
  <si>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</si>
  <si>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</si>
  <si>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</si>
  <si>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</si>
  <si>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</si>
  <si>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</si>
  <si>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</si>
  <si>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</si>
  <si>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</si>
  <si>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</si>
  <si>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</si>
  <si>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</si>
  <si>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</si>
  <si>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</si>
  <si>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</si>
  <si>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</si>
  <si>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</si>
  <si>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</si>
  <si>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</si>
  <si>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</si>
  <si>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</si>
  <si>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</si>
  <si>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</si>
  <si>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</si>
  <si>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</si>
  <si>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</si>
  <si>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</si>
  <si>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</si>
  <si>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</si>
  <si>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</si>
  <si>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</si>
  <si>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</si>
  <si>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</si>
  <si>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</si>
  <si>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</si>
  <si>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</si>
  <si>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</si>
  <si>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</si>
  <si>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</si>
  <si>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</si>
  <si>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</si>
  <si>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</si>
  <si>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</si>
  <si>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</si>
  <si>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</si>
  <si>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</si>
  <si>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</si>
  <si>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</si>
  <si>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</si>
  <si>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</si>
  <si>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</si>
  <si>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</si>
  <si>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</si>
  <si>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</si>
  <si>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</si>
  <si>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</si>
  <si>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</si>
  <si>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</si>
  <si>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</si>
  <si>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</si>
  <si>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</si>
  <si>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</si>
  <si>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</si>
  <si>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</si>
  <si>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</si>
  <si>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</si>
  <si>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</si>
  <si>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</si>
  <si>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</si>
  <si>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</si>
  <si>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</si>
  <si>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</si>
  <si>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</si>
  <si>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</si>
  <si>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</si>
  <si>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</si>
  <si>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</si>
  <si>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</si>
  <si>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</si>
  <si>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</si>
  <si>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</si>
  <si>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</si>
  <si>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</si>
  <si>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</si>
  <si>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</si>
  <si>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</si>
  <si>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</si>
  <si>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</si>
  <si>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</si>
  <si>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</si>
  <si>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</si>
  <si>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</si>
  <si>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</si>
  <si>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</si>
  <si>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</si>
  <si>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</si>
  <si>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</si>
  <si>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</si>
  <si>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</si>
  <si>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</si>
  <si>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</si>
  <si>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</si>
  <si>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</si>
  <si>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</si>
  <si>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</si>
  <si>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</si>
  <si>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</si>
  <si>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</si>
  <si>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</si>
  <si>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</si>
  <si>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</si>
  <si>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</si>
  <si>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</si>
  <si>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</si>
  <si>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</si>
  <si>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</si>
  <si>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</si>
  <si>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</si>
  <si>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</si>
  <si>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</si>
  <si>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</si>
  <si>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</si>
  <si>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</si>
  <si>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</si>
  <si>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</si>
  <si>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</si>
  <si>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</si>
  <si>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</si>
  <si>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</si>
  <si>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</si>
  <si>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</si>
  <si>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</si>
  <si>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</si>
  <si>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</si>
  <si>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</si>
  <si>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</si>
  <si>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</si>
  <si>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</si>
  <si>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</si>
  <si>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</si>
  <si>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</si>
  <si>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</si>
  <si>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</si>
  <si>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</si>
  <si>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</si>
  <si>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</si>
  <si>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</si>
  <si>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</si>
  <si>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</si>
  <si>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</si>
  <si>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</si>
  <si>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</si>
  <si>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</si>
  <si>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</si>
  <si>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</si>
  <si>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</si>
  <si>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</si>
  <si>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</si>
  <si>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</si>
  <si>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</si>
  <si>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</si>
  <si>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</si>
  <si>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</si>
  <si>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</si>
  <si>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</si>
  <si>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</si>
  <si>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</si>
  <si>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</si>
  <si>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</si>
  <si>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</si>
  <si>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</si>
  <si>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</si>
  <si>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</si>
  <si>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</si>
  <si>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</si>
  <si>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</si>
  <si>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</si>
  <si>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</si>
  <si>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</si>
  <si>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</si>
  <si>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</si>
  <si>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</si>
  <si>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</si>
  <si>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</si>
  <si>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</si>
  <si>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</si>
  <si>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</si>
  <si>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</si>
  <si>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</si>
  <si>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</si>
  <si>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</si>
  <si>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</si>
  <si>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</si>
  <si>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</si>
  <si>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</si>
  <si>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</si>
  <si>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</si>
  <si>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</si>
  <si>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</si>
  <si>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</si>
  <si>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</si>
  <si>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</si>
  <si>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</si>
  <si>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</si>
  <si>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</si>
  <si>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</si>
  <si>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</si>
  <si>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</si>
  <si>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</si>
  <si>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</si>
  <si>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</si>
  <si>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</si>
  <si>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</si>
  <si>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</si>
  <si>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</si>
  <si>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</si>
  <si>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</si>
  <si>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</si>
  <si>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</si>
  <si>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</si>
  <si>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</si>
  <si>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</si>
  <si>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</si>
  <si>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</si>
  <si>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</si>
  <si>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</si>
  <si>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</si>
  <si>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</si>
  <si>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</si>
  <si>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</si>
  <si>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</si>
  <si>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</si>
  <si>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</si>
  <si>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</si>
  <si>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</si>
  <si>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</si>
  <si>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</si>
  <si>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</si>
  <si>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</si>
  <si>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</si>
  <si>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</si>
  <si>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</si>
  <si>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</si>
  <si>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</si>
  <si>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</si>
  <si>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</si>
  <si>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</si>
  <si>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</si>
  <si>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</si>
  <si>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</si>
  <si>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</si>
  <si>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</si>
  <si>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</si>
  <si>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</si>
  <si>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</si>
  <si>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</si>
  <si>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</si>
  <si>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</si>
  <si>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</si>
  <si>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</si>
  <si>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</si>
  <si>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</si>
  <si>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</si>
  <si>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</si>
  <si>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</si>
  <si>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</si>
  <si>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</si>
  <si>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</si>
  <si>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</si>
  <si>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</si>
  <si>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</si>
  <si>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</si>
  <si>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</si>
  <si>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</si>
  <si>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</si>
  <si>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</si>
  <si>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</si>
  <si>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</si>
  <si>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</si>
  <si>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</si>
  <si>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</si>
  <si>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</si>
  <si>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</si>
  <si>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</si>
  <si>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</si>
  <si>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</si>
  <si>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</si>
  <si>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</si>
  <si>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</si>
  <si>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</si>
  <si>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</si>
  <si>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</si>
  <si>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</si>
  <si>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</si>
  <si>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</si>
  <si>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</si>
  <si>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</si>
  <si>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</si>
  <si>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</si>
  <si>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</si>
  <si>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</si>
  <si>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</si>
  <si>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</si>
  <si>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</si>
  <si>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</si>
  <si>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</si>
  <si>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</si>
  <si>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</si>
  <si>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</si>
  <si>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</si>
  <si>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</si>
  <si>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</si>
  <si>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</si>
  <si>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</si>
  <si>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</si>
  <si>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</si>
  <si>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</si>
  <si>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</si>
  <si>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</si>
  <si>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</si>
  <si>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</si>
  <si>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</si>
  <si>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</si>
  <si>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</si>
  <si>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</si>
  <si>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</si>
  <si>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</si>
  <si>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</si>
  <si>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</si>
  <si>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</si>
  <si>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</si>
  <si>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</si>
  <si>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</si>
  <si>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</si>
  <si>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</si>
  <si>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</si>
  <si>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</si>
  <si>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</si>
  <si>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</si>
  <si>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</si>
  <si>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</si>
  <si>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</si>
  <si>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</si>
  <si>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</si>
  <si>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</si>
  <si>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</si>
  <si>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</si>
  <si>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</si>
  <si>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</si>
  <si>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</si>
  <si>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</si>
  <si>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</si>
  <si>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</si>
  <si>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</si>
  <si>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</si>
  <si>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</si>
  <si>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</si>
  <si>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</si>
  <si>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</si>
  <si>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</si>
  <si>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</si>
  <si>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</si>
  <si>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</si>
  <si>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</si>
  <si>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</si>
  <si>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</si>
  <si>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</si>
  <si>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</si>
  <si>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</si>
  <si>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</si>
  <si>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</si>
  <si>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</si>
  <si>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</si>
  <si>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</si>
  <si>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</si>
  <si>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</si>
  <si>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</si>
  <si>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</si>
  <si>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</si>
  <si>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</si>
  <si>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</si>
  <si>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</si>
  <si>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</si>
  <si>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</si>
  <si>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</si>
  <si>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</si>
  <si>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</si>
  <si>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</si>
  <si>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</si>
  <si>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</si>
  <si>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</si>
  <si>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</si>
  <si>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</si>
  <si>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</si>
  <si>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</si>
  <si>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</si>
  <si>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</si>
  <si>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</si>
  <si>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</si>
  <si>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</si>
  <si>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</si>
  <si>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</si>
  <si>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</si>
  <si>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</si>
  <si>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</si>
  <si>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</si>
  <si>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</si>
  <si>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</si>
  <si>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</si>
  <si>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</si>
  <si>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</si>
  <si>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</si>
  <si>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</si>
  <si>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</si>
  <si>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</si>
  <si>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</si>
  <si>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</si>
  <si>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</si>
  <si>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</si>
  <si>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</si>
  <si>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</si>
  <si>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</si>
  <si>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</si>
  <si>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</si>
  <si>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</si>
  <si>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</si>
  <si>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</si>
  <si>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</si>
  <si>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</si>
  <si>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</si>
  <si>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</si>
  <si>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</si>
  <si>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</si>
  <si>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</si>
  <si>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</si>
  <si>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</si>
  <si>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</si>
  <si>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</si>
  <si>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</si>
  <si>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</si>
  <si>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</si>
  <si>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</si>
  <si>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</si>
  <si>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</si>
  <si>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</si>
  <si>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</si>
  <si>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</si>
  <si>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</si>
  <si>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</si>
  <si>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</si>
  <si>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</si>
  <si>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</si>
  <si>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</si>
  <si>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</si>
  <si>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</si>
  <si>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</si>
  <si>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</si>
  <si>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</si>
  <si>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</si>
  <si>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</si>
  <si>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</si>
  <si>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</si>
  <si>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</si>
  <si>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</si>
  <si>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</si>
  <si>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</si>
  <si>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</si>
  <si>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</si>
  <si>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</si>
  <si>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</si>
  <si>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</si>
  <si>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</si>
  <si>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</si>
  <si>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</si>
  <si>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</si>
  <si>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</si>
  <si>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</si>
  <si>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</si>
  <si>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</si>
  <si>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</si>
  <si>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</si>
  <si>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</si>
  <si>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</si>
  <si>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</si>
  <si>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</si>
  <si>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</si>
  <si>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</si>
  <si>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</si>
  <si>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</si>
  <si>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</si>
  <si>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</si>
  <si>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</si>
  <si>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</si>
  <si>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</si>
  <si>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</si>
  <si>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</si>
  <si>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</si>
  <si>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</si>
  <si>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</si>
  <si>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</si>
  <si>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</si>
  <si>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</si>
  <si>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</si>
  <si>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</si>
  <si>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</si>
  <si>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</si>
  <si>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</si>
  <si>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</si>
  <si>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</si>
  <si>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</si>
  <si>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</si>
  <si>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</si>
  <si>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</si>
  <si>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</si>
  <si>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</si>
  <si>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</si>
  <si>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</si>
  <si>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</si>
  <si>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</si>
  <si>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</si>
  <si>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</si>
  <si>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</si>
  <si>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</si>
  <si>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</si>
  <si>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</si>
  <si>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</si>
  <si>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</si>
  <si>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</si>
  <si>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</si>
  <si>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</si>
  <si>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</si>
  <si>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</si>
  <si>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</si>
  <si>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</si>
  <si>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</si>
  <si>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</si>
  <si>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</si>
  <si>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</si>
  <si>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</si>
  <si>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</si>
  <si>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</si>
  <si>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</si>
  <si>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</si>
  <si>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</si>
  <si>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</si>
  <si>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</si>
  <si>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</si>
  <si>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</si>
  <si>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</si>
  <si>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</si>
  <si>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</si>
  <si>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</si>
  <si>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</si>
  <si>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</si>
  <si>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</si>
  <si>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</si>
  <si>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</si>
  <si>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</si>
  <si>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</si>
  <si>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</si>
  <si>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</si>
  <si>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</si>
  <si>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</si>
  <si>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</si>
  <si>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</si>
  <si>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</si>
  <si>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</si>
  <si>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</si>
  <si>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</si>
  <si>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</si>
  <si>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</si>
  <si>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</si>
  <si>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</si>
  <si>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</si>
  <si>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</si>
  <si>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</si>
  <si>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</si>
  <si>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</si>
  <si>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</si>
  <si>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</si>
  <si>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</si>
  <si>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</si>
  <si>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</si>
  <si>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</si>
  <si>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</si>
  <si>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</si>
  <si>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</si>
  <si>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</si>
  <si>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</si>
  <si>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</si>
  <si>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</si>
  <si>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</si>
  <si>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</si>
  <si>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</si>
  <si>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</si>
  <si>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</si>
  <si>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</si>
  <si>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</si>
  <si>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</si>
  <si>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</si>
  <si>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</si>
  <si>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</si>
  <si>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</si>
  <si>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</si>
  <si>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</si>
  <si>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</si>
  <si>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</si>
  <si>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</si>
  <si>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</si>
  <si>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</si>
  <si>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</si>
  <si>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</si>
  <si>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</si>
  <si>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</si>
  <si>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</si>
  <si>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</si>
  <si>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</si>
  <si>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</si>
  <si>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</si>
  <si>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</si>
  <si>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</si>
  <si>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</si>
  <si>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</si>
  <si>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</si>
  <si>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</si>
  <si>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</si>
  <si>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</si>
  <si>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</si>
  <si>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</si>
  <si>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</si>
  <si>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</si>
  <si>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</si>
  <si>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</si>
  <si>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</si>
  <si>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</si>
  <si>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</si>
  <si>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</si>
  <si>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</si>
  <si>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</si>
  <si>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</si>
  <si>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</si>
  <si>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</si>
  <si>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</si>
  <si>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</si>
  <si>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</si>
  <si>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</si>
  <si>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</si>
  <si>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</si>
  <si>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</si>
  <si>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</si>
  <si>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</si>
  <si>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</si>
  <si>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</si>
  <si>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</si>
  <si>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</si>
  <si>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</si>
  <si>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</si>
  <si>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</si>
  <si>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</si>
  <si>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</si>
  <si>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</si>
  <si>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</si>
  <si>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</si>
  <si>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</si>
  <si>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</si>
  <si>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</si>
  <si>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</si>
  <si>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</si>
  <si>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</si>
  <si>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</si>
  <si>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</si>
  <si>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</si>
  <si>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</si>
  <si>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</si>
  <si>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</si>
  <si>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</si>
  <si>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</si>
  <si>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</si>
  <si>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</si>
  <si>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</si>
  <si>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</si>
  <si>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</si>
  <si>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</si>
  <si>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</si>
  <si>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</si>
  <si>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</si>
  <si>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</si>
  <si>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</si>
  <si>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</si>
  <si>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</si>
  <si>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</si>
  <si>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</si>
  <si>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</si>
  <si>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</si>
  <si>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</si>
  <si>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</si>
  <si>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</si>
  <si>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</si>
  <si>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</si>
  <si>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</si>
  <si>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</si>
  <si>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</si>
  <si>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</si>
  <si>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</si>
  <si>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</si>
  <si>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</si>
  <si>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</si>
  <si>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</si>
  <si>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</si>
  <si>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</si>
  <si>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</si>
  <si>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</si>
  <si>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</si>
  <si>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</si>
  <si>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</si>
  <si>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</si>
  <si>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</si>
  <si>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</si>
  <si>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</si>
  <si>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</si>
  <si>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</si>
  <si>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</si>
  <si>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</si>
  <si>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</si>
  <si>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</si>
  <si>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</si>
  <si>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</si>
  <si>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</si>
  <si>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</si>
  <si>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</si>
  <si>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</si>
  <si>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</si>
  <si>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</si>
  <si>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</si>
  <si>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</si>
  <si>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</si>
  <si>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</si>
  <si>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</si>
  <si>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</si>
  <si>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</si>
  <si>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</si>
  <si>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</si>
  <si>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</si>
  <si>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</si>
  <si>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</si>
  <si>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</si>
  <si>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</si>
  <si>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</si>
  <si>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</si>
  <si>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</si>
  <si>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</si>
  <si>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</si>
  <si>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</si>
  <si>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</si>
  <si>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</si>
  <si>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</si>
  <si>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</si>
  <si>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</si>
  <si>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</si>
  <si>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</si>
  <si>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</si>
  <si>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</si>
  <si>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</si>
  <si>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</si>
  <si>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</si>
  <si>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</si>
  <si>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</si>
  <si>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</si>
  <si>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</si>
  <si>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</si>
  <si>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</si>
  <si>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</si>
  <si>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</si>
  <si>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</si>
  <si>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</si>
  <si>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</si>
  <si>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</si>
  <si>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</si>
  <si>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</si>
  <si>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</si>
  <si>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</si>
  <si>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</si>
  <si>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</si>
  <si>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</si>
  <si>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</si>
  <si>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</si>
  <si>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</si>
  <si>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</si>
  <si>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</si>
  <si>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</si>
  <si>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</si>
  <si>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</si>
  <si>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</si>
  <si>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</si>
  <si>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</si>
  <si>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</si>
  <si>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</si>
  <si>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</si>
  <si>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</si>
  <si>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</si>
  <si>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</si>
  <si>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</si>
  <si>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</si>
  <si>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</si>
  <si>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</si>
  <si>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</si>
  <si>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</si>
  <si>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</si>
  <si>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</si>
  <si>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</si>
  <si>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</si>
  <si>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</si>
  <si>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</si>
  <si>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</si>
  <si>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</si>
  <si>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</si>
  <si>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</si>
  <si>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</si>
  <si>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</si>
  <si>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</si>
  <si>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</si>
  <si>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</si>
  <si>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</si>
  <si>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</si>
  <si>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</si>
  <si>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</si>
  <si>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</si>
  <si>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</si>
  <si>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</si>
  <si>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</si>
  <si>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</si>
  <si>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</si>
  <si>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</si>
  <si>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</si>
  <si>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</si>
  <si>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</si>
  <si>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</si>
  <si>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</si>
  <si>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</si>
  <si>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</si>
  <si>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</si>
  <si>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</si>
  <si>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</si>
  <si>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</si>
  <si>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</si>
  <si>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</si>
  <si>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</si>
  <si>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</si>
  <si>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</si>
  <si>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</si>
  <si>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</si>
  <si>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</si>
  <si>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</si>
  <si>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</si>
  <si>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</si>
  <si>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</si>
  <si>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</si>
  <si>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</si>
  <si>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</si>
  <si>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</si>
  <si>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</si>
  <si>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</si>
  <si>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</si>
  <si>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</si>
  <si>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</si>
  <si>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</si>
  <si>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</si>
  <si>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</si>
  <si>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</si>
  <si>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</si>
  <si>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</si>
  <si>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</si>
  <si>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</si>
  <si>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</si>
  <si>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</si>
  <si>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</si>
  <si>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</si>
  <si>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</si>
  <si>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</si>
  <si>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</si>
  <si>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</si>
  <si>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</si>
  <si>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</si>
  <si>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</si>
  <si>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</si>
  <si>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</si>
  <si>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</si>
  <si>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</si>
  <si>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</si>
  <si>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</si>
  <si>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</si>
  <si>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</si>
  <si>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</si>
  <si>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</si>
  <si>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</si>
  <si>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</si>
  <si>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</si>
  <si>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</si>
  <si>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</si>
  <si>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</si>
  <si>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</si>
  <si>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</si>
  <si>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</si>
  <si>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</si>
  <si>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</si>
  <si>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</si>
  <si>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</si>
  <si>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</si>
  <si>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</si>
  <si>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</si>
  <si>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</si>
  <si>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</si>
  <si>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</si>
  <si>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</si>
  <si>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</si>
  <si>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</si>
  <si>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</si>
  <si>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</si>
  <si>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</si>
  <si>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</si>
  <si>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</si>
  <si>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</si>
  <si>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</si>
  <si>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</si>
  <si>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</si>
  <si>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</si>
  <si>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</si>
  <si>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</si>
  <si>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</si>
  <si>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</si>
  <si>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</si>
  <si>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</si>
  <si>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</si>
  <si>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</si>
  <si>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</si>
  <si>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</si>
  <si>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</si>
  <si>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</si>
  <si>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</si>
  <si>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</si>
  <si>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</si>
  <si>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</si>
  <si>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</si>
  <si>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</si>
  <si>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</si>
  <si>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</si>
  <si>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</si>
  <si>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</si>
  <si>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</si>
  <si>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</si>
  <si>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</si>
  <si>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</si>
  <si>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</si>
  <si>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</si>
  <si>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</si>
  <si>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</si>
  <si>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</si>
  <si>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</si>
  <si>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</si>
  <si>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</si>
  <si>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</si>
  <si>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</si>
  <si>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</si>
  <si>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</si>
  <si>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</si>
  <si>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</si>
  <si>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</si>
  <si>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</si>
  <si>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</si>
  <si>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</si>
  <si>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</si>
  <si>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</si>
  <si>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</si>
  <si>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</si>
  <si>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</si>
  <si>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</si>
  <si>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</si>
  <si>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</si>
  <si>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</si>
  <si>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</si>
  <si>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</si>
  <si>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</si>
  <si>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</si>
  <si>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</si>
  <si>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</si>
  <si>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</si>
  <si>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</si>
  <si>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</si>
  <si>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</si>
  <si>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</si>
  <si>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</si>
  <si>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</si>
  <si>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</si>
  <si>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</si>
  <si>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</si>
  <si>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</si>
  <si>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</si>
  <si>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</si>
  <si>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</si>
  <si>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</si>
  <si>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</si>
  <si>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</si>
  <si>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</si>
  <si>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</si>
  <si>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</si>
  <si>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</si>
  <si>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</si>
  <si>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</si>
  <si>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</si>
  <si>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</si>
  <si>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</si>
  <si>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</si>
  <si>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</si>
  <si>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</si>
  <si>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</si>
  <si>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</si>
  <si>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</si>
  <si>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</si>
  <si>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</si>
  <si>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</si>
  <si>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</si>
  <si>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</si>
  <si>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</si>
  <si>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</si>
  <si>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</si>
  <si>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</si>
  <si>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</si>
  <si>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</si>
  <si>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</si>
  <si>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</si>
  <si>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</si>
  <si>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</si>
  <si>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</si>
  <si>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</si>
  <si>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</si>
  <si>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</si>
  <si>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</si>
  <si>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</si>
  <si>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</si>
  <si>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</si>
  <si>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</si>
  <si>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</si>
  <si>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</si>
  <si>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</si>
  <si>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</si>
  <si>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</si>
  <si>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</si>
  <si>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</si>
  <si>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</si>
  <si>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</si>
  <si>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</si>
  <si>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</si>
  <si>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</si>
  <si>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</si>
  <si>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</si>
  <si>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</si>
  <si>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</si>
  <si>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</si>
  <si>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</si>
  <si>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</si>
  <si>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</si>
  <si>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</si>
  <si>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</si>
  <si>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</si>
  <si>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</si>
  <si>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</si>
  <si>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</si>
  <si>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</si>
  <si>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</si>
  <si>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</si>
  <si>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</si>
  <si>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</si>
  <si>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</si>
  <si>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</si>
  <si>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</si>
  <si>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</si>
  <si>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</si>
  <si>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</si>
  <si>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</si>
  <si>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</si>
  <si>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</si>
  <si>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</si>
  <si>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</si>
  <si>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</si>
  <si>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</si>
  <si>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</si>
  <si>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</si>
  <si>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</si>
  <si>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</si>
  <si>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</si>
  <si>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</si>
  <si>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</si>
  <si>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</si>
  <si>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</si>
  <si>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</si>
  <si>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</si>
  <si>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</si>
  <si>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</si>
  <si>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</si>
  <si>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</si>
  <si>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</si>
  <si>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</si>
  <si>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</si>
  <si>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</si>
  <si>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</si>
  <si>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</si>
  <si>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</si>
  <si>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</si>
  <si>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</si>
  <si>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</si>
  <si>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</si>
  <si>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</si>
  <si>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</si>
  <si>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</si>
  <si>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</si>
  <si>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</si>
  <si>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</si>
  <si>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</si>
  <si>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</si>
  <si>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</si>
  <si>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</si>
  <si>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</si>
  <si>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</si>
  <si>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</si>
  <si>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</si>
  <si>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</si>
  <si>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</si>
  <si>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</si>
  <si>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</si>
  <si>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</si>
  <si>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</si>
  <si>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</si>
  <si>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</si>
  <si>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</si>
  <si>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</si>
  <si>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</si>
  <si>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</si>
  <si>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</si>
  <si>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</si>
  <si>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</si>
  <si>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</si>
  <si>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</si>
  <si>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</si>
  <si>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</si>
  <si>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</si>
  <si>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</si>
  <si>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</si>
  <si>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</si>
  <si>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</si>
  <si>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</si>
  <si>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</si>
  <si>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</si>
  <si>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</si>
  <si>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</si>
  <si>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</si>
  <si>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</si>
  <si>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</si>
  <si>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</si>
  <si>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</si>
  <si>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</si>
  <si>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</si>
  <si>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</si>
  <si>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</si>
  <si>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</si>
  <si>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</si>
  <si>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</si>
  <si>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</si>
  <si>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</si>
  <si>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</si>
  <si>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</si>
  <si>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</si>
  <si>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</si>
  <si>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</si>
  <si>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</si>
  <si>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</si>
  <si>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</si>
  <si>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</si>
  <si>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</si>
  <si>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</si>
  <si>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</si>
  <si>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</si>
  <si>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</si>
  <si>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</si>
  <si>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</si>
  <si>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</si>
  <si>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</si>
  <si>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</si>
  <si>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</si>
  <si>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</si>
  <si>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</si>
  <si>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</si>
  <si>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</si>
  <si>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</si>
  <si>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</si>
  <si>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</si>
  <si>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</si>
  <si>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</si>
  <si>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</si>
  <si>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</si>
  <si>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</si>
  <si>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</si>
  <si>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</si>
  <si>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</si>
  <si>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</si>
  <si>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</si>
  <si>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</si>
  <si>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</si>
  <si>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</si>
  <si>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</si>
  <si>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</si>
  <si>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</si>
  <si>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</si>
  <si>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</si>
  <si>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</si>
  <si>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</si>
  <si>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</si>
  <si>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</si>
  <si>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</si>
  <si>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</si>
  <si>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</si>
  <si>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</si>
  <si>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</si>
  <si>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</si>
  <si>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</si>
  <si>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</si>
  <si>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</si>
  <si>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</si>
  <si>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</si>
  <si>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</si>
  <si>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</si>
  <si>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</si>
  <si>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</si>
  <si>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</si>
  <si>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</si>
  <si>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</si>
  <si>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</si>
  <si>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</si>
  <si>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</si>
  <si>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</si>
  <si>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</si>
  <si>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</si>
  <si>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</si>
  <si>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</si>
  <si>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</si>
  <si>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</si>
  <si>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</si>
  <si>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</si>
  <si>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</si>
  <si>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</si>
  <si>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</si>
  <si>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</si>
  <si>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</si>
  <si>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</si>
  <si>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</si>
  <si>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</si>
  <si>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</si>
  <si>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</si>
  <si>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</si>
  <si>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</si>
  <si>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</si>
  <si>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</si>
  <si>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</si>
  <si>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</si>
  <si>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</si>
  <si>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</si>
  <si>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</si>
  <si>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</si>
  <si>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</si>
  <si>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</si>
  <si>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</si>
  <si>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</si>
  <si>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</si>
  <si>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</si>
  <si>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</si>
  <si>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</si>
  <si>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</si>
  <si>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</si>
  <si>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</si>
  <si>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</si>
  <si>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</si>
  <si>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</si>
  <si>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</si>
  <si>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</si>
  <si>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</si>
  <si>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</si>
  <si>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</si>
  <si>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</si>
  <si>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</si>
  <si>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</si>
  <si>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</si>
  <si>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</si>
  <si>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</si>
  <si>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</si>
  <si>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</si>
  <si>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</si>
  <si>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</si>
  <si>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</si>
  <si>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</si>
  <si>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</si>
  <si>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</si>
  <si>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</si>
  <si>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</si>
  <si>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</si>
  <si>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</si>
  <si>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</si>
  <si>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</si>
  <si>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</si>
  <si>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</si>
  <si>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</si>
  <si>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</si>
  <si>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</si>
  <si>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</si>
  <si>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</si>
  <si>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</si>
  <si>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</si>
  <si>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</si>
  <si>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</si>
  <si>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</si>
  <si>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</si>
  <si>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</si>
  <si>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</si>
  <si>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</si>
  <si>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</si>
  <si>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</si>
  <si>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</si>
  <si>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</si>
  <si>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</si>
  <si>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</si>
  <si>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</si>
  <si>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</si>
  <si>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</si>
  <si>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</si>
  <si>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</si>
  <si>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</si>
  <si>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</si>
  <si>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</si>
  <si>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</si>
  <si>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</si>
  <si>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</si>
  <si>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</si>
  <si>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</si>
  <si>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</si>
  <si>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</si>
  <si>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</si>
  <si>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</si>
  <si>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</si>
  <si>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</si>
  <si>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</si>
  <si>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</si>
  <si>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</si>
  <si>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</si>
  <si>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</si>
  <si>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</si>
  <si>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</si>
  <si>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</si>
  <si>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</si>
  <si>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</si>
  <si>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</si>
  <si>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</si>
  <si>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</si>
  <si>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</si>
  <si>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</si>
  <si>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</si>
  <si>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</si>
  <si>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</si>
  <si>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</si>
  <si>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</si>
  <si>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</si>
  <si>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</si>
  <si>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</si>
  <si>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</si>
  <si>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</si>
  <si>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</si>
  <si>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</si>
  <si>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</si>
  <si>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</si>
  <si>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</si>
  <si>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</si>
  <si>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</si>
  <si>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</si>
  <si>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</si>
  <si>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</si>
  <si>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</si>
  <si>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</si>
  <si>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</si>
  <si>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</si>
  <si>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</si>
  <si>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</si>
  <si>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</si>
  <si>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</si>
  <si>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</si>
  <si>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</si>
  <si>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</si>
  <si>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</si>
  <si>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</si>
  <si>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</si>
  <si>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</si>
  <si>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</si>
  <si>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</si>
  <si>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</si>
  <si>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</si>
  <si>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</si>
  <si>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</si>
  <si>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</si>
  <si>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</si>
  <si>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</si>
  <si>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</si>
  <si>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</si>
  <si>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</si>
  <si>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</si>
  <si>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</si>
  <si>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</si>
  <si>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</si>
  <si>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</si>
  <si>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</si>
  <si>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</si>
  <si>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</si>
  <si>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</si>
  <si>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</si>
  <si>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</si>
  <si>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</si>
  <si>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</si>
  <si>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</si>
  <si>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</si>
  <si>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</si>
  <si>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</si>
  <si>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</si>
  <si>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</si>
  <si>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</si>
  <si>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</si>
  <si>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</si>
  <si>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</si>
  <si>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</si>
  <si>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</si>
  <si>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</si>
  <si>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</si>
  <si>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</si>
  <si>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</si>
  <si>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</si>
  <si>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</si>
  <si>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</si>
  <si>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</si>
  <si>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</si>
  <si>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</si>
  <si>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</si>
  <si>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</si>
  <si>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</si>
  <si>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</si>
  <si>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</si>
  <si>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</si>
  <si>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</si>
  <si>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</si>
  <si>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</si>
  <si>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</si>
  <si>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</si>
  <si>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</si>
  <si>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</si>
  <si>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</si>
  <si>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</si>
  <si>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</si>
  <si>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</si>
  <si>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</si>
  <si>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</si>
  <si>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</si>
  <si>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</si>
  <si>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</si>
  <si>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</si>
  <si>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</si>
  <si>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</si>
  <si>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</si>
  <si>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</si>
  <si>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</si>
  <si>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</si>
  <si>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</si>
  <si>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</si>
  <si>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</si>
  <si>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</si>
  <si>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</si>
  <si>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</si>
  <si>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</si>
  <si>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</si>
  <si>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</si>
  <si>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</si>
  <si>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</si>
  <si>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</si>
  <si>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</si>
  <si>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</si>
  <si>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</si>
  <si>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</si>
  <si>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</si>
  <si>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</si>
  <si>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</si>
  <si>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</si>
  <si>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</si>
  <si>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</si>
  <si>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</si>
  <si>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</si>
  <si>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</si>
  <si>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</si>
  <si>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</si>
  <si>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</si>
  <si>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</si>
  <si>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</si>
  <si>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</si>
  <si>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</si>
  <si>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</si>
  <si>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</si>
  <si>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</si>
  <si>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</si>
  <si>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</si>
  <si>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</si>
  <si>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</si>
  <si>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</si>
  <si>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</si>
  <si>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</si>
  <si>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</si>
  <si>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</si>
  <si>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</si>
  <si>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</si>
  <si>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</si>
  <si>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</si>
  <si>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</si>
  <si>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</si>
  <si>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</si>
  <si>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</si>
  <si>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</si>
  <si>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</si>
  <si>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</si>
  <si>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</si>
  <si>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</si>
  <si>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</si>
  <si>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</si>
  <si>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</si>
  <si>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</si>
  <si>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</si>
  <si>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</si>
  <si>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</si>
  <si>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</si>
  <si>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</si>
  <si>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</si>
  <si>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</si>
  <si>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</si>
  <si>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</si>
  <si>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</si>
  <si>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</si>
  <si>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</si>
  <si>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</si>
  <si>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</si>
  <si>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</si>
  <si>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</si>
  <si>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</si>
  <si>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</si>
  <si>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</si>
  <si>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</si>
  <si>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</si>
  <si>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</si>
  <si>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</si>
  <si>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</si>
  <si>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</si>
  <si>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</si>
  <si>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</si>
  <si>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</si>
  <si>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</si>
  <si>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</si>
  <si>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</si>
  <si>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</si>
  <si>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</si>
  <si>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</si>
  <si>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</si>
  <si>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</si>
  <si>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</si>
  <si>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</si>
  <si>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</si>
  <si>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</si>
  <si>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</si>
  <si>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</si>
  <si>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</si>
  <si>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</si>
  <si>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</si>
  <si>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</si>
  <si>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</si>
  <si>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</si>
  <si>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</si>
  <si>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</si>
  <si>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</si>
  <si>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</si>
  <si>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</si>
  <si>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</si>
  <si>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</si>
  <si>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</si>
  <si>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</si>
  <si>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</si>
  <si>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</si>
  <si>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</si>
  <si>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</si>
  <si>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</si>
  <si>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</si>
  <si>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</si>
  <si>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</si>
  <si>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</si>
  <si>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</si>
  <si>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</si>
  <si>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</si>
  <si>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</si>
  <si>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</si>
  <si>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</si>
  <si>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</si>
  <si>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</si>
  <si>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</si>
  <si>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</si>
  <si>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</si>
  <si>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</si>
  <si>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</si>
  <si>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</si>
  <si>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</si>
  <si>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</si>
  <si>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</si>
  <si>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</si>
  <si>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</si>
  <si>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</si>
  <si>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</si>
  <si>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</si>
  <si>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</si>
  <si>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</si>
  <si>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</si>
  <si>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</si>
  <si>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</si>
  <si>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</si>
  <si>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</si>
  <si>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</si>
  <si>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</si>
  <si>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</si>
  <si>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</si>
  <si>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</si>
  <si>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</si>
  <si>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</si>
  <si>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</si>
  <si>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</si>
  <si>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</si>
  <si>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</si>
  <si>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</si>
  <si>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</si>
  <si>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</si>
  <si>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</si>
  <si>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</si>
  <si>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</si>
  <si>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</si>
  <si>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</si>
  <si>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</si>
  <si>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</si>
  <si>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</si>
  <si>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</si>
  <si>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</si>
  <si>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</si>
  <si>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</si>
  <si>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</si>
  <si>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</si>
  <si>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</si>
  <si>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</si>
  <si>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</si>
  <si>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</si>
  <si>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</si>
  <si>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</si>
  <si>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</si>
  <si>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</si>
  <si>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</si>
  <si>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</si>
  <si>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</si>
  <si>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</si>
  <si>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</si>
  <si>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</si>
  <si>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</si>
  <si>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</si>
  <si>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</si>
  <si>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</si>
  <si>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</si>
  <si>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</si>
  <si>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</si>
  <si>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</si>
  <si>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</si>
  <si>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</si>
  <si>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</si>
  <si>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</si>
  <si>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</si>
  <si>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</si>
  <si>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</si>
  <si>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</si>
  <si>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</si>
  <si>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</si>
  <si>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</si>
  <si>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</si>
  <si>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</si>
  <si>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</si>
  <si>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</si>
  <si>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</si>
  <si>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</si>
  <si>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</si>
  <si>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</si>
  <si>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</si>
  <si>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</si>
  <si>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</si>
  <si>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</si>
  <si>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</si>
  <si>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</si>
  <si>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</si>
  <si>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</si>
  <si>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</si>
  <si>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</si>
  <si>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</si>
  <si>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</si>
  <si>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</si>
  <si>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</si>
  <si>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</si>
  <si>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</si>
  <si>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</si>
  <si>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</si>
  <si>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</si>
  <si>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</si>
  <si>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</si>
  <si>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</si>
  <si>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</si>
  <si>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</si>
  <si>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</si>
  <si>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</si>
  <si>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</si>
  <si>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</si>
  <si>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</si>
  <si>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</si>
  <si>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</si>
  <si>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</si>
  <si>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</si>
  <si>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</si>
  <si>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</si>
  <si>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</si>
  <si>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</si>
  <si>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</si>
  <si>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</si>
  <si>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</si>
  <si>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</si>
  <si>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</si>
  <si>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</si>
  <si>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</si>
  <si>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</si>
  <si>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</si>
  <si>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</si>
  <si>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</si>
  <si>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</si>
  <si>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</si>
  <si>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</si>
  <si>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</si>
  <si>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</si>
  <si>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</si>
  <si>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</si>
  <si>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</si>
  <si>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</si>
  <si>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</si>
  <si>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</si>
  <si>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</si>
  <si>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</si>
  <si>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</si>
  <si>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</si>
  <si>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</si>
  <si>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</si>
  <si>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</si>
  <si>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</si>
  <si>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</si>
  <si>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</si>
  <si>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</si>
  <si>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</si>
  <si>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</si>
  <si>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</si>
  <si>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</si>
  <si>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</si>
  <si>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</si>
  <si>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</si>
  <si>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</si>
  <si>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</si>
  <si>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</si>
  <si>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</si>
  <si>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</si>
  <si>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</si>
  <si>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</si>
  <si>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</si>
  <si>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</si>
  <si>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</si>
  <si>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</si>
  <si>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</si>
  <si>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</si>
  <si>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</si>
  <si>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</si>
  <si>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</si>
  <si>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</si>
  <si>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</si>
  <si>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</si>
  <si>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</si>
  <si>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</si>
  <si>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</si>
  <si>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</si>
  <si>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</si>
  <si>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</si>
  <si>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</si>
  <si>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</si>
  <si>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</si>
  <si>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</si>
  <si>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</si>
  <si>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</si>
  <si>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</si>
  <si>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</si>
  <si>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</si>
  <si>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</si>
  <si>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</si>
  <si>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</si>
  <si>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</si>
  <si>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</si>
  <si>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</si>
  <si>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</si>
  <si>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</si>
  <si>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</si>
  <si>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</si>
  <si>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</si>
  <si>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</si>
  <si>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</si>
  <si>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</si>
  <si>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</si>
  <si>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</si>
  <si>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</si>
  <si>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</si>
  <si>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</si>
  <si>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</si>
  <si>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</si>
  <si>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</si>
  <si>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</si>
  <si>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</si>
  <si>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</si>
  <si>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</si>
  <si>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</si>
  <si>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</si>
  <si>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</si>
  <si>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</si>
  <si>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</si>
  <si>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</si>
  <si>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</si>
  <si>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</si>
  <si>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</si>
  <si>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</si>
  <si>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</si>
  <si>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</si>
  <si>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</si>
  <si>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</si>
  <si>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</si>
  <si>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</si>
  <si>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</si>
  <si>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</si>
  <si>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</si>
  <si>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</si>
  <si>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</si>
  <si>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</si>
  <si>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</si>
  <si>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</si>
  <si>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</si>
  <si>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</si>
  <si>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</si>
  <si>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</si>
  <si>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</si>
  <si>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</si>
  <si>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</si>
  <si>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</si>
  <si>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</si>
  <si>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</si>
  <si>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</si>
  <si>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</si>
  <si>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</si>
  <si>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</si>
  <si>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</si>
  <si>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</si>
  <si>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</si>
  <si>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</si>
  <si>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</si>
  <si>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</si>
  <si>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</si>
  <si>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</si>
  <si>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</si>
  <si>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</si>
  <si>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</si>
  <si>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</si>
  <si>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</si>
  <si>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</si>
  <si>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</si>
  <si>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</si>
  <si>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</si>
  <si>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</si>
  <si>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</si>
  <si>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</si>
  <si>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</si>
  <si>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</si>
  <si>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</si>
  <si>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</si>
  <si>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</si>
  <si>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</si>
  <si>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</si>
  <si>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</si>
  <si>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</si>
  <si>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</si>
  <si>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</si>
  <si>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</si>
  <si>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</si>
  <si>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</si>
  <si>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</si>
  <si>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</si>
  <si>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</si>
  <si>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</si>
  <si>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</si>
  <si>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</si>
  <si>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</si>
  <si>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</si>
  <si>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</si>
  <si>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</si>
  <si>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</si>
  <si>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</si>
  <si>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</si>
  <si>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</si>
  <si>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</si>
  <si>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</si>
  <si>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</si>
  <si>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</si>
  <si>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</si>
  <si>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</si>
  <si>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</si>
  <si>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</si>
  <si>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</si>
  <si>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</si>
  <si>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</si>
  <si>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</si>
  <si>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</si>
  <si>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</si>
  <si>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</si>
  <si>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</si>
  <si>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</si>
  <si>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</si>
  <si>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</si>
  <si>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</si>
  <si>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</si>
  <si>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</si>
  <si>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</si>
  <si>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</si>
  <si>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</si>
  <si>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</si>
  <si>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</si>
  <si>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</si>
  <si>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</si>
  <si>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</si>
  <si>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</si>
  <si>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</si>
  <si>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</si>
  <si>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</si>
  <si>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</si>
  <si>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</si>
  <si>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</si>
  <si>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</si>
  <si>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</si>
  <si>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</si>
  <si>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</si>
  <si>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</si>
  <si>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</si>
  <si>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</si>
  <si>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</si>
  <si>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</si>
  <si>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</si>
  <si>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</si>
  <si>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</si>
  <si>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</si>
  <si>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</si>
  <si>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</si>
  <si>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</si>
  <si>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</si>
  <si>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</si>
  <si>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</si>
  <si>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</si>
  <si>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</si>
  <si>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</si>
  <si>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</si>
  <si>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</si>
  <si>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</si>
  <si>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</si>
  <si>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</si>
  <si>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</si>
  <si>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</si>
  <si>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</si>
  <si>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</si>
  <si>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</si>
  <si>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</si>
  <si>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</si>
  <si>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</si>
  <si>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</si>
  <si>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</si>
  <si>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</si>
  <si>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</si>
  <si>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</si>
  <si>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</si>
  <si>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</si>
  <si>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</si>
  <si>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</si>
  <si>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</si>
  <si>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</si>
  <si>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</si>
  <si>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</si>
  <si>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</si>
  <si>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</si>
  <si>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</si>
  <si>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</si>
  <si>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</si>
  <si>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</si>
  <si>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</si>
  <si>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</si>
  <si>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</si>
  <si>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</si>
  <si>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</si>
  <si>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</si>
  <si>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</si>
  <si>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</si>
  <si>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</si>
  <si>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</si>
  <si>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</si>
  <si>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</si>
  <si>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</si>
  <si>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</si>
  <si>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</si>
  <si>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</si>
  <si>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</si>
  <si>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</si>
  <si>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</si>
  <si>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</si>
  <si>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</si>
  <si>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</si>
  <si>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</si>
  <si>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</si>
  <si>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</si>
  <si>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</si>
  <si>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</si>
  <si>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</si>
  <si>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</si>
  <si>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</si>
  <si>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</si>
  <si>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</si>
  <si>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</si>
  <si>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</si>
  <si>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</si>
  <si>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</si>
  <si>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</si>
  <si>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</si>
  <si>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</si>
  <si>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</si>
  <si>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</si>
  <si>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</si>
  <si>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</si>
  <si>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</si>
  <si>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</si>
  <si>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</si>
  <si>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</si>
  <si>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</si>
  <si>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</si>
  <si>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</si>
  <si>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</si>
  <si>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</si>
  <si>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</si>
  <si>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</si>
  <si>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</si>
  <si>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</si>
  <si>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</si>
  <si>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</si>
  <si>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</si>
  <si>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</si>
  <si>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</si>
  <si>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</si>
  <si>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</si>
  <si>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</si>
  <si>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</si>
  <si>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</si>
  <si>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</si>
  <si>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</si>
  <si>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</si>
  <si>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</si>
  <si>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</si>
  <si>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</si>
  <si>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</si>
  <si>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</si>
  <si>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</si>
  <si>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</si>
  <si>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</si>
  <si>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</si>
  <si>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</si>
  <si>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</si>
  <si>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</si>
  <si>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</si>
  <si>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</si>
  <si>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</si>
  <si>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</si>
  <si>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</si>
  <si>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</si>
  <si>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</si>
  <si>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</si>
  <si>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</si>
  <si>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</si>
  <si>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</si>
  <si>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</si>
  <si>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</si>
  <si>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</si>
  <si>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</si>
  <si>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</si>
  <si>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</si>
  <si>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</si>
  <si>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</si>
  <si>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</si>
  <si>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</si>
  <si>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</si>
  <si>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</si>
  <si>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</si>
  <si>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</si>
  <si>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</si>
  <si>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</si>
  <si>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</si>
  <si>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</si>
  <si>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</si>
  <si>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</si>
  <si>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</si>
  <si>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</si>
  <si>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</si>
  <si>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</si>
  <si>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</si>
  <si>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</si>
  <si>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</si>
  <si>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</si>
  <si>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</si>
  <si>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</si>
  <si>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</si>
  <si>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</si>
  <si>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</si>
  <si>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</si>
  <si>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</si>
  <si>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</si>
  <si>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</si>
  <si>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</si>
  <si>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</si>
  <si>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</si>
  <si>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</si>
  <si>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</si>
  <si>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</si>
  <si>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</si>
  <si>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</si>
  <si>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</si>
  <si>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</si>
  <si>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</si>
  <si>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</si>
  <si>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</si>
  <si>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</si>
  <si>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</si>
  <si>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</si>
  <si>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</si>
  <si>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</si>
  <si>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</si>
  <si>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</si>
  <si>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</si>
  <si>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</si>
  <si>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</si>
  <si>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</si>
  <si>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</si>
  <si>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</si>
  <si>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</si>
  <si>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</si>
  <si>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</si>
  <si>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</si>
  <si>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</si>
  <si>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</si>
  <si>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</si>
  <si>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</si>
  <si>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</si>
  <si>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</si>
  <si>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</si>
  <si>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</si>
  <si>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</si>
  <si>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</si>
  <si>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</si>
  <si>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</si>
  <si>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</si>
  <si>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</si>
  <si>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</si>
  <si>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</si>
  <si>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</si>
  <si>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</si>
  <si>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</si>
  <si>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</si>
  <si>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</si>
  <si>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</si>
  <si>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</si>
  <si>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</si>
  <si>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</si>
  <si>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</si>
  <si>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</si>
  <si>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</si>
  <si>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</si>
  <si>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</si>
  <si>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</si>
  <si>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</si>
  <si>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</si>
  <si>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</si>
  <si>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</si>
  <si>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</si>
  <si>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</si>
  <si>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</si>
  <si>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</si>
  <si>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</si>
  <si>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</si>
  <si>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</si>
  <si>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</si>
  <si>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</si>
  <si>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</si>
  <si>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</si>
  <si>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</si>
  <si>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</si>
  <si>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</si>
  <si>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</si>
  <si>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</si>
  <si>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</si>
  <si>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</si>
  <si>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</si>
  <si>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</si>
  <si>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</si>
  <si>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</si>
  <si>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</si>
  <si>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</si>
  <si>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</si>
  <si>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</si>
  <si>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</si>
  <si>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</si>
  <si>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</si>
  <si>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</si>
  <si>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</si>
  <si>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</si>
  <si>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</si>
  <si>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</si>
  <si>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</si>
  <si>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</si>
  <si>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</si>
  <si>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</si>
  <si>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</si>
  <si>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</si>
  <si>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</si>
  <si>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</si>
  <si>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</si>
  <si>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</si>
  <si>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</si>
  <si>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</si>
  <si>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</si>
  <si>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</si>
  <si>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</si>
  <si>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</si>
  <si>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</si>
  <si>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</si>
  <si>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</si>
  <si>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</si>
  <si>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</si>
  <si>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</si>
  <si>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</si>
  <si>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</si>
  <si>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</si>
  <si>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</si>
  <si>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</si>
  <si>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</si>
  <si>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</si>
  <si>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</si>
  <si>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</si>
  <si>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</si>
  <si>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</si>
  <si>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</si>
  <si>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</si>
  <si>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</si>
  <si>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</si>
  <si>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</si>
  <si>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</si>
  <si>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</si>
  <si>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</si>
  <si>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</si>
  <si>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</si>
  <si>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</si>
  <si>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</si>
  <si>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</si>
  <si>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</si>
  <si>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</si>
  <si>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</si>
  <si>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</si>
  <si>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</si>
  <si>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</si>
  <si>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</si>
  <si>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</si>
  <si>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</si>
  <si>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</si>
  <si>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</si>
  <si>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</si>
  <si>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</si>
  <si>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</si>
  <si>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</si>
  <si>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</si>
  <si>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</si>
  <si>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</si>
  <si>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</si>
  <si>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</si>
  <si>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</si>
  <si>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</si>
  <si>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</si>
  <si>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</si>
  <si>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</si>
  <si>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</si>
  <si>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</si>
  <si>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</si>
  <si>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</si>
  <si>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</si>
  <si>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</si>
  <si>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</si>
  <si>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</si>
  <si>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</si>
  <si>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</si>
  <si>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</si>
  <si>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</si>
  <si>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</si>
  <si>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</si>
  <si>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</si>
  <si>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</si>
  <si>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</si>
  <si>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</si>
  <si>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</si>
  <si>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</si>
  <si>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</si>
  <si>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</si>
  <si>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</si>
  <si>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</si>
  <si>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</si>
  <si>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</si>
  <si>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</si>
  <si>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</si>
  <si>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</si>
  <si>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</si>
  <si>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</si>
  <si>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</si>
  <si>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</si>
  <si>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</si>
  <si>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</si>
  <si>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</si>
  <si>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</si>
  <si>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</si>
  <si>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</si>
  <si>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</si>
  <si>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</si>
  <si>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</si>
  <si>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</si>
  <si>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</si>
  <si>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</si>
  <si>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</si>
  <si>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</si>
  <si>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</si>
  <si>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</si>
  <si>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</si>
  <si>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</si>
  <si>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</si>
  <si>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</si>
  <si>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</si>
  <si>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</si>
  <si>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</si>
  <si>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</si>
  <si>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</si>
  <si>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</si>
  <si>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</si>
  <si>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</si>
  <si>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</si>
  <si>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</si>
  <si>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</si>
  <si>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</si>
  <si>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</si>
  <si>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</si>
  <si>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</si>
  <si>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</si>
  <si>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</si>
  <si>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</si>
  <si>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</si>
  <si>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</si>
  <si>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</si>
  <si>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</si>
  <si>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</si>
  <si>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</si>
  <si>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</si>
  <si>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</si>
  <si>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</si>
  <si>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</si>
  <si>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</si>
  <si>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</si>
  <si>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</si>
  <si>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</si>
  <si>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</si>
  <si>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</si>
  <si>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</si>
  <si>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</si>
  <si>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</si>
  <si>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</si>
  <si>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</si>
  <si>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</si>
  <si>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</si>
  <si>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</si>
  <si>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</si>
  <si>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</si>
  <si>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</si>
  <si>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</si>
  <si>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</si>
  <si>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</si>
  <si>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</si>
  <si>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</si>
  <si>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</si>
  <si>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</si>
  <si>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</si>
  <si>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</si>
  <si>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</si>
  <si>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</si>
  <si>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</si>
  <si>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</si>
  <si>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</si>
  <si>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</si>
  <si>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</si>
  <si>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</si>
  <si>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</si>
  <si>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</si>
  <si>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</si>
  <si>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</si>
  <si>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</si>
  <si>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</si>
  <si>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</si>
  <si>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</si>
  <si>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</si>
  <si>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</si>
  <si>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</si>
  <si>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</si>
  <si>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</si>
  <si>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</si>
  <si>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</si>
  <si>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</si>
  <si>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</si>
  <si>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</si>
  <si>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</si>
  <si>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</si>
  <si>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</si>
  <si>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</si>
  <si>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</si>
  <si>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</si>
  <si>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</si>
  <si>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</si>
  <si>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</si>
  <si>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</si>
  <si>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</si>
  <si>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</si>
  <si>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</si>
  <si>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</si>
  <si>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</si>
  <si>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</si>
  <si>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</si>
  <si>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</si>
  <si>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</si>
  <si>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</si>
  <si>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</si>
  <si>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</si>
  <si>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</si>
  <si>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</si>
  <si>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</si>
  <si>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</si>
  <si>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</si>
  <si>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</si>
  <si>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</si>
  <si>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</si>
  <si>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</si>
  <si>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</si>
  <si>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</si>
  <si>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</si>
  <si>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</si>
  <si>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</si>
  <si>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</si>
  <si>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</si>
  <si>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</si>
  <si>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</si>
  <si>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</si>
  <si>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</si>
  <si>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</si>
  <si>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</si>
  <si>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</si>
  <si>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</si>
  <si>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</si>
  <si>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</si>
  <si>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</si>
  <si>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</si>
  <si>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</si>
  <si>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</si>
  <si>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</si>
  <si>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</si>
  <si>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</si>
  <si>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</si>
  <si>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</si>
  <si>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</si>
  <si>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</si>
  <si>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</si>
  <si>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</si>
  <si>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</si>
  <si>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</si>
  <si>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</si>
  <si>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</si>
  <si>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</si>
  <si>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</si>
  <si>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</si>
  <si>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</si>
  <si>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</si>
  <si>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</si>
  <si>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</si>
  <si>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</si>
  <si>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</si>
  <si>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</si>
  <si>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</si>
  <si>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</si>
  <si>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</si>
  <si>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</si>
  <si>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</si>
  <si>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</si>
  <si>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</si>
  <si>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</si>
  <si>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</si>
  <si>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</si>
  <si>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</si>
  <si>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</si>
  <si>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</si>
  <si>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</si>
  <si>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</si>
  <si>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</si>
  <si>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</si>
  <si>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</si>
  <si>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</si>
  <si>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</si>
  <si>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</si>
  <si>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</si>
  <si>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</si>
  <si>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</si>
  <si>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</si>
  <si>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</si>
  <si>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</si>
  <si>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</si>
  <si>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</si>
  <si>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</si>
  <si>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</si>
  <si>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</si>
  <si>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</si>
  <si>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</si>
  <si>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</si>
  <si>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</si>
  <si>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</si>
  <si>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</si>
  <si>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</si>
  <si>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</si>
  <si>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</si>
  <si>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</si>
  <si>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</si>
  <si>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</si>
  <si>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</si>
  <si>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</si>
  <si>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</si>
  <si>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</si>
  <si>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</si>
  <si>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</si>
  <si>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</si>
  <si>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</si>
  <si>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</si>
  <si>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</si>
  <si>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</si>
  <si>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</si>
  <si>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</si>
  <si>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</si>
  <si>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</si>
  <si>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</si>
  <si>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</si>
  <si>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</si>
  <si>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</si>
  <si>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</si>
  <si>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</si>
  <si>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</si>
  <si>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</si>
  <si>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</si>
  <si>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</si>
  <si>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</si>
  <si>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</si>
  <si>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</si>
  <si>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</si>
  <si>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</si>
  <si>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</si>
  <si>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</si>
  <si>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</si>
  <si>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</si>
  <si>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</si>
  <si>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</si>
  <si>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</si>
  <si>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</si>
  <si>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</si>
  <si>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</si>
  <si>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</si>
  <si>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</si>
  <si>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</si>
  <si>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</si>
  <si>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</si>
  <si>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</si>
  <si>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</si>
  <si>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</si>
  <si>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</si>
  <si>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</si>
  <si>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</si>
  <si>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</si>
  <si>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</si>
  <si>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</si>
  <si>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</si>
  <si>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</si>
  <si>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</si>
  <si>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</si>
  <si>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</si>
  <si>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</si>
  <si>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</si>
  <si>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</si>
  <si>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</si>
  <si>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</si>
  <si>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</si>
  <si>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</si>
  <si>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</si>
  <si>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</si>
  <si>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</si>
  <si>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</si>
  <si>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</si>
  <si>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</si>
  <si>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</si>
  <si>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</si>
  <si>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</si>
  <si>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</si>
  <si>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</si>
  <si>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</si>
  <si>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</si>
  <si>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</si>
  <si>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</si>
  <si>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</si>
  <si>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</si>
  <si>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</si>
  <si>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</si>
  <si>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</si>
  <si>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</si>
  <si>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</si>
  <si>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</si>
  <si>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</si>
  <si>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</si>
  <si>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</si>
  <si>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</si>
  <si>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</si>
  <si>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</si>
  <si>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</si>
  <si>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</si>
  <si>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</si>
  <si>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</si>
  <si>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</si>
  <si>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</si>
  <si>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</si>
  <si>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</si>
  <si>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</si>
  <si>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</si>
  <si>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</si>
  <si>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</si>
  <si>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</si>
  <si>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</si>
  <si>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</si>
  <si>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</si>
  <si>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</si>
  <si>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</si>
  <si>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</si>
  <si>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</si>
  <si>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</si>
  <si>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</si>
  <si>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</si>
  <si>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</si>
  <si>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</si>
  <si>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</si>
  <si>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</si>
  <si>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</si>
  <si>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</si>
  <si>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</si>
  <si>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</si>
  <si>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</si>
  <si>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</si>
  <si>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</si>
  <si>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</si>
  <si>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</si>
  <si>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</si>
  <si>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</si>
  <si>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</si>
  <si>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</si>
  <si>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</si>
  <si>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</si>
  <si>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</si>
  <si>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</si>
  <si>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</si>
  <si>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</si>
  <si>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</si>
  <si>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</si>
  <si>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</si>
  <si>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</si>
  <si>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</si>
  <si>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</si>
  <si>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</si>
  <si>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</si>
  <si>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</si>
  <si>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</si>
  <si>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</si>
  <si>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</si>
  <si>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</si>
  <si>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</si>
  <si>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</si>
  <si>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</si>
  <si>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</si>
  <si>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</si>
  <si>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</si>
  <si>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</si>
  <si>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</si>
  <si>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</si>
  <si>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</si>
  <si>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</si>
  <si>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</si>
  <si>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</si>
  <si>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</si>
  <si>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</si>
  <si>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</si>
  <si>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</si>
  <si>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</si>
  <si>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</si>
  <si>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</si>
  <si>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</si>
  <si>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</si>
  <si>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</si>
  <si>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</si>
  <si>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</si>
  <si>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</si>
  <si>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</si>
  <si>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</si>
  <si>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</si>
  <si>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</si>
  <si>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</si>
  <si>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</si>
  <si>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</si>
  <si>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</si>
  <si>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</si>
  <si>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</si>
  <si>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</si>
  <si>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</si>
  <si>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</si>
  <si>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</si>
  <si>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</si>
  <si>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</si>
  <si>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</si>
  <si>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</si>
  <si>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</si>
  <si>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</si>
  <si>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</si>
  <si>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</si>
  <si>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</si>
  <si>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</si>
  <si>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</si>
  <si>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</si>
  <si>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</si>
  <si>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</si>
  <si>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</si>
  <si>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</si>
  <si>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</si>
  <si>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</si>
  <si>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</si>
  <si>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</si>
  <si>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</si>
  <si>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</si>
  <si>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</si>
  <si>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</si>
  <si>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</si>
  <si>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</si>
  <si>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</si>
  <si>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</si>
  <si>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</si>
  <si>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</si>
  <si>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</si>
  <si>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</si>
  <si>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</si>
  <si>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</si>
  <si>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</si>
  <si>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</si>
  <si>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</si>
  <si>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</si>
  <si>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</si>
  <si>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</si>
  <si>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</si>
  <si>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</si>
  <si>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</si>
  <si>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</si>
  <si>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</si>
  <si>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</si>
  <si>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</si>
  <si>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</si>
  <si>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</si>
  <si>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</si>
  <si>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</si>
  <si>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</si>
  <si>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</si>
  <si>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</si>
  <si>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</si>
  <si>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</si>
  <si>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</si>
  <si>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</si>
  <si>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</si>
  <si>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</si>
  <si>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</si>
  <si>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</si>
  <si>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</si>
  <si>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</si>
  <si>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</si>
  <si>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</si>
  <si>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</si>
  <si>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</si>
  <si>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</si>
  <si>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</si>
  <si>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</si>
  <si>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</si>
  <si>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</si>
  <si>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</si>
  <si>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</si>
  <si>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</si>
  <si>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</si>
  <si>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</si>
  <si>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</si>
  <si>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</si>
  <si>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</si>
  <si>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</si>
  <si>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</si>
  <si>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</si>
  <si>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</si>
  <si>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</si>
  <si>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</si>
  <si>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</si>
  <si>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</si>
  <si>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</si>
  <si>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</si>
  <si>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</si>
  <si>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</si>
  <si>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</si>
  <si>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</si>
  <si>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</si>
  <si>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</si>
  <si>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</si>
  <si>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</si>
  <si>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</si>
  <si>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</si>
  <si>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</si>
  <si>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</si>
  <si>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</si>
  <si>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</si>
  <si>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</si>
  <si>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</si>
  <si>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</si>
  <si>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</si>
  <si>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</si>
  <si>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</si>
  <si>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</si>
  <si>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</si>
  <si>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</si>
  <si>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</si>
  <si>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</si>
  <si>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</si>
  <si>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</si>
  <si>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</si>
  <si>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</si>
  <si>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</si>
  <si>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</si>
  <si>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</si>
  <si>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</si>
  <si>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</si>
  <si>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</si>
  <si>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</si>
  <si>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</si>
  <si>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</si>
  <si>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</si>
  <si>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</si>
  <si>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</si>
  <si>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</si>
  <si>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</si>
  <si>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</si>
  <si>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</si>
  <si>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</si>
  <si>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</si>
  <si>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</si>
  <si>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</si>
  <si>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</si>
  <si>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</si>
  <si>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</si>
  <si>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</si>
  <si>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</si>
  <si>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</si>
  <si>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</si>
  <si>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</si>
  <si>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</si>
  <si>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</si>
  <si>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</si>
  <si>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</si>
  <si>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</si>
  <si>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</si>
  <si>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</si>
  <si>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</si>
  <si>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</si>
  <si>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</si>
  <si>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</si>
  <si>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</si>
  <si>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</si>
  <si>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</si>
  <si>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</si>
  <si>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</si>
  <si>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</si>
  <si>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</si>
  <si>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</si>
  <si>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</si>
  <si>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</si>
  <si>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</si>
  <si>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</si>
  <si>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</si>
  <si>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</si>
  <si>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</si>
  <si>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</si>
  <si>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</si>
  <si>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</si>
  <si>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</si>
  <si>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</si>
  <si>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</si>
  <si>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</si>
  <si>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</si>
  <si>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</si>
  <si>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</si>
  <si>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</si>
  <si>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</si>
  <si>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</si>
  <si>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</si>
  <si>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</si>
  <si>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</si>
  <si>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</si>
  <si>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</si>
  <si>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</si>
  <si>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</si>
  <si>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</si>
  <si>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</si>
  <si>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</si>
  <si>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</si>
  <si>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</si>
  <si>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</si>
  <si>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</si>
  <si>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</si>
  <si>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</si>
  <si>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</si>
  <si>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</si>
  <si>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</si>
  <si>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</si>
  <si>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</si>
  <si>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</si>
  <si>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</si>
  <si>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</si>
  <si>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</si>
  <si>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</si>
  <si>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</si>
  <si>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</si>
  <si>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</si>
  <si>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</si>
  <si>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</si>
  <si>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</si>
  <si>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</si>
  <si>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</si>
  <si>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</si>
  <si>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</si>
  <si>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</si>
  <si>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</si>
  <si>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</si>
  <si>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</si>
  <si>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</si>
  <si>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</si>
  <si>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</si>
  <si>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</si>
  <si>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</si>
  <si>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</si>
  <si>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</si>
  <si>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</si>
  <si>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</si>
  <si>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</si>
  <si>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</si>
  <si>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</si>
  <si>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</si>
  <si>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</si>
  <si>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</si>
  <si>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</si>
  <si>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</si>
  <si>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</si>
  <si>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</si>
  <si>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</si>
  <si>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</si>
  <si>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</si>
  <si>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</si>
  <si>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</si>
  <si>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</si>
  <si>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</si>
  <si>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</si>
  <si>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</si>
  <si>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</si>
  <si>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</si>
  <si>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</si>
  <si>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</si>
  <si>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</si>
  <si>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</si>
  <si>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</si>
  <si>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</si>
  <si>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</si>
  <si>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</si>
  <si>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</si>
  <si>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</si>
  <si>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</si>
  <si>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</si>
  <si>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</si>
  <si>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</si>
  <si>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</si>
  <si>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</si>
  <si>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</si>
  <si>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</si>
  <si>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</si>
  <si>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</si>
  <si>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</si>
  <si>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</si>
  <si>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</si>
  <si>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</si>
  <si>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</si>
  <si>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</si>
  <si>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</si>
  <si>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</si>
  <si>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</si>
  <si>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</si>
  <si>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</si>
  <si>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</si>
  <si>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</si>
  <si>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</si>
  <si>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</si>
  <si>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</si>
  <si>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</si>
  <si>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</si>
  <si>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</si>
  <si>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</si>
  <si>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</si>
  <si>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</si>
  <si>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</si>
  <si>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</si>
  <si>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</si>
  <si>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</si>
  <si>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</si>
  <si>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</si>
  <si>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</si>
  <si>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</si>
  <si>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</si>
  <si>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</si>
  <si>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</si>
  <si>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</si>
  <si>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</si>
  <si>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</si>
  <si>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</si>
  <si>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</si>
  <si>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</si>
  <si>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</si>
  <si>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</si>
  <si>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</si>
  <si>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</si>
  <si>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</si>
  <si>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</si>
  <si>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</si>
  <si>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</si>
  <si>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</si>
  <si>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</si>
  <si>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</si>
  <si>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</si>
  <si>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</si>
  <si>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</si>
  <si>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</si>
  <si>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</si>
  <si>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</si>
  <si>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</si>
  <si>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</si>
  <si>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</si>
  <si>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</si>
  <si>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</si>
  <si>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</si>
  <si>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</si>
  <si>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</si>
  <si>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</si>
  <si>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</si>
  <si>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</si>
  <si>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</si>
  <si>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</si>
  <si>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</si>
  <si>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</si>
  <si>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</si>
  <si>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</si>
  <si>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</si>
  <si>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</si>
  <si>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</si>
  <si>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</si>
  <si>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</si>
  <si>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</si>
  <si>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</si>
  <si>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</si>
  <si>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</si>
  <si>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</si>
  <si>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</si>
  <si>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</si>
  <si>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</si>
  <si>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</si>
  <si>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</si>
  <si>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</si>
  <si>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</si>
  <si>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</si>
  <si>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</si>
  <si>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</si>
  <si>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</si>
  <si>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</si>
  <si>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</si>
  <si>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</si>
  <si>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</si>
  <si>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</si>
  <si>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</si>
  <si>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</si>
  <si>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</si>
  <si>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</si>
  <si>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</si>
  <si>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</si>
  <si>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</si>
  <si>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</si>
  <si>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</si>
  <si>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</si>
  <si>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</si>
  <si>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</si>
  <si>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</si>
  <si>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</si>
  <si>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</si>
  <si>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</si>
  <si>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</si>
  <si>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</si>
  <si>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</si>
  <si>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</si>
  <si>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</si>
  <si>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</si>
  <si>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</si>
  <si>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</si>
  <si>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</si>
  <si>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</si>
  <si>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</si>
  <si>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</si>
  <si>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</si>
  <si>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</si>
  <si>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</si>
  <si>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</si>
  <si>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</si>
  <si>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</si>
  <si>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</si>
  <si>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</si>
  <si>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</si>
  <si>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</si>
  <si>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</si>
  <si>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</si>
  <si>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</si>
  <si>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</si>
  <si>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</si>
  <si>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</si>
  <si>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</si>
  <si>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</si>
  <si>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</si>
  <si>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</si>
  <si>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</si>
  <si>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</si>
  <si>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</si>
  <si>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</si>
  <si>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</si>
  <si>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</si>
  <si>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</si>
  <si>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</si>
  <si>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</si>
  <si>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</si>
  <si>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</si>
  <si>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</si>
  <si>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</si>
  <si>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</si>
  <si>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</si>
  <si>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</si>
  <si>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</si>
  <si>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</si>
  <si>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</si>
  <si>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</si>
  <si>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</si>
  <si>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</si>
  <si>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</si>
  <si>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</si>
  <si>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</si>
  <si>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</si>
  <si>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</si>
  <si>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</si>
  <si>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</si>
  <si>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</si>
  <si>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</si>
  <si>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</si>
  <si>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</si>
  <si>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</si>
  <si>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</si>
  <si>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</si>
  <si>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</si>
  <si>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</si>
  <si>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</si>
  <si>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</si>
  <si>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</si>
  <si>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</si>
  <si>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</si>
  <si>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</si>
  <si>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</si>
  <si>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</si>
  <si>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</si>
  <si>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</si>
  <si>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</si>
  <si>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</si>
  <si>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</si>
  <si>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</si>
  <si>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</si>
  <si>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</si>
  <si>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</si>
  <si>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</si>
  <si>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</si>
  <si>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</si>
  <si>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</si>
  <si>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</si>
  <si>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</si>
  <si>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</si>
  <si>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</si>
  <si>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</si>
  <si>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</si>
  <si>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</si>
  <si>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</si>
  <si>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</si>
  <si>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</si>
  <si>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</si>
  <si>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</si>
  <si>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</si>
  <si>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</si>
  <si>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</si>
  <si>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</si>
  <si>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</si>
  <si>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</si>
  <si>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</si>
  <si>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</si>
  <si>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</si>
  <si>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</si>
  <si>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</si>
  <si>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</si>
  <si>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</si>
  <si>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</si>
  <si>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</si>
  <si>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</si>
  <si>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</si>
  <si>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</si>
  <si>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</si>
  <si>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</si>
  <si>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</si>
  <si>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</si>
  <si>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</si>
  <si>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</si>
  <si>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</si>
  <si>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</si>
  <si>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</si>
  <si>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</si>
  <si>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</si>
  <si>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</si>
  <si>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</si>
  <si>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</si>
  <si>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</si>
  <si>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</si>
  <si>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</si>
  <si>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</si>
  <si>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</si>
  <si>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</si>
  <si>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</si>
  <si>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</si>
  <si>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</si>
  <si>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</si>
  <si>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</si>
  <si>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</si>
  <si>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</si>
  <si>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</si>
  <si>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</si>
  <si>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</si>
  <si>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</si>
  <si>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</si>
  <si>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</si>
  <si>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</si>
  <si>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</si>
  <si>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</si>
  <si>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</si>
  <si>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</si>
  <si>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</si>
  <si>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</si>
  <si>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</si>
  <si>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</si>
  <si>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</si>
  <si>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</si>
  <si>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</si>
  <si>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</si>
  <si>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</si>
  <si>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</si>
  <si>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</si>
  <si>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</si>
  <si>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</si>
  <si>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</si>
  <si>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</si>
  <si>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</si>
  <si>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</si>
  <si>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</si>
  <si>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</si>
  <si>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</si>
  <si>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</si>
  <si>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</si>
  <si>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</si>
  <si>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</si>
  <si>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</si>
  <si>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</si>
  <si>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</si>
  <si>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</si>
  <si>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</si>
  <si>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</si>
  <si>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</si>
  <si>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</si>
  <si>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</si>
  <si>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</si>
  <si>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</si>
  <si>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</si>
  <si>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</si>
  <si>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</si>
  <si>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</si>
  <si>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</si>
  <si>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</si>
  <si>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</si>
  <si>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</si>
  <si>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</si>
  <si>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</si>
  <si>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</si>
  <si>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</si>
  <si>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</si>
  <si>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</si>
  <si>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</si>
  <si>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</si>
  <si>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</si>
  <si>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</si>
  <si>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</si>
  <si>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</si>
  <si>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</si>
  <si>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</si>
  <si>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</si>
  <si>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</si>
  <si>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</si>
  <si>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</si>
  <si>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</si>
  <si>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</si>
  <si>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</si>
  <si>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</si>
  <si>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</si>
  <si>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</si>
  <si>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</si>
  <si>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</si>
  <si>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</si>
  <si>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</si>
  <si>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</si>
  <si>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</si>
  <si>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</si>
  <si>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</si>
  <si>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</si>
  <si>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</si>
  <si>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</si>
  <si>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</si>
  <si>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</si>
  <si>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</si>
  <si>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</si>
  <si>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</si>
  <si>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</si>
  <si>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</si>
  <si>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</si>
  <si>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</si>
  <si>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</si>
  <si>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</si>
  <si>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</si>
  <si>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</si>
  <si>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</si>
  <si>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</si>
  <si>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</si>
  <si>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</si>
  <si>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</si>
  <si>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</si>
  <si>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</si>
  <si>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</si>
  <si>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</si>
  <si>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</si>
  <si>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</si>
  <si>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</si>
  <si>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</si>
  <si>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</si>
  <si>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</si>
  <si>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</si>
  <si>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</si>
  <si>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</si>
  <si>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</si>
  <si>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</si>
  <si>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</si>
  <si>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</si>
  <si>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</si>
  <si>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</si>
  <si>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</si>
  <si>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</si>
  <si>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</si>
  <si>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</si>
  <si>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</si>
  <si>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</si>
  <si>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</si>
  <si>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</si>
  <si>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</si>
  <si>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</si>
  <si>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</si>
  <si>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</si>
  <si>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</si>
  <si>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</si>
  <si>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</si>
  <si>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</si>
  <si>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</si>
  <si>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</si>
  <si>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</si>
  <si>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</si>
  <si>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</si>
  <si>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</si>
  <si>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</si>
  <si>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</si>
  <si>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</si>
  <si>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</si>
  <si>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</si>
  <si>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</si>
  <si>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</si>
  <si>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</si>
  <si>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</si>
  <si>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</si>
  <si>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</si>
  <si>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</si>
  <si>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</si>
  <si>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</si>
  <si>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</si>
  <si>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</si>
  <si>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</si>
  <si>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</si>
  <si>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</si>
  <si>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</si>
  <si>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</si>
  <si>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</si>
  <si>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</si>
  <si>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</si>
  <si>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</si>
  <si>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</si>
  <si>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</si>
  <si>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</si>
  <si>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</si>
  <si>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</si>
  <si>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</si>
  <si>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</si>
  <si>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</si>
  <si>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</si>
  <si>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</si>
  <si>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</si>
  <si>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</si>
  <si>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</si>
  <si>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</si>
  <si>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</si>
  <si>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</si>
  <si>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</si>
  <si>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</si>
  <si>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</si>
  <si>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</si>
  <si>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</si>
  <si>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</si>
  <si>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</si>
  <si>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</si>
  <si>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</si>
  <si>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</si>
  <si>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</si>
  <si>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</si>
  <si>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</si>
  <si>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</si>
  <si>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</si>
  <si>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</si>
  <si>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</si>
  <si>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</si>
  <si>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</si>
  <si>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</si>
  <si>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</si>
  <si>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</si>
  <si>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</si>
  <si>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</si>
  <si>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</si>
  <si>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</si>
  <si>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</si>
  <si>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</si>
  <si>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</si>
  <si>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</si>
  <si>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</si>
  <si>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</si>
  <si>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</si>
  <si>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</si>
  <si>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</si>
  <si>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</si>
  <si>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</si>
  <si>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</si>
  <si>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</si>
  <si>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</si>
  <si>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</si>
  <si>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</si>
  <si>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</si>
  <si>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</si>
  <si>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</si>
  <si>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</si>
  <si>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</si>
  <si>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</si>
  <si>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</si>
  <si>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</si>
  <si>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</si>
  <si>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</si>
  <si>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</si>
  <si>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</si>
  <si>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</si>
  <si>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</si>
  <si>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</si>
  <si>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</si>
  <si>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</si>
  <si>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</si>
  <si>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</si>
  <si>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</si>
  <si>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</si>
  <si>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</si>
  <si>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</si>
  <si>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</si>
  <si>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</si>
  <si>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</si>
  <si>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</si>
  <si>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</si>
  <si>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</si>
  <si>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</si>
  <si>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</si>
  <si>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</si>
  <si>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</si>
  <si>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</si>
  <si>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</si>
  <si>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</si>
  <si>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</si>
  <si>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</si>
  <si>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</si>
  <si>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</si>
  <si>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</si>
  <si>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</si>
  <si>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</si>
  <si>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</si>
  <si>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</si>
  <si>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</si>
  <si>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</si>
  <si>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</si>
  <si>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</si>
  <si>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</si>
  <si>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</si>
  <si>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</si>
  <si>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</si>
  <si>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</si>
  <si>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</si>
  <si>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</si>
  <si>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</si>
  <si>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</si>
  <si>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</si>
  <si>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</si>
  <si>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</si>
  <si>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</si>
  <si>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</si>
  <si>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</si>
  <si>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</si>
  <si>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</si>
  <si>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</si>
  <si>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</si>
  <si>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</si>
  <si>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</si>
  <si>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</si>
  <si>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</si>
  <si>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</si>
  <si>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</si>
  <si>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</si>
  <si>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</si>
  <si>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</si>
  <si>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</si>
  <si>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</si>
  <si>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</si>
  <si>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</si>
  <si>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</si>
  <si>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</si>
  <si>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</si>
  <si>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</si>
  <si>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</si>
  <si>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</si>
  <si>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</si>
  <si>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</si>
  <si>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</si>
  <si>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</si>
  <si>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</si>
  <si>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</si>
  <si>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</si>
  <si>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</si>
  <si>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</si>
  <si>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</si>
  <si>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</si>
  <si>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</si>
  <si>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</si>
  <si>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</si>
  <si>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</si>
  <si>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</si>
  <si>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</si>
  <si>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</si>
  <si>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</si>
  <si>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</si>
  <si>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</si>
  <si>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</si>
  <si>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</si>
  <si>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</si>
  <si>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</si>
  <si>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</si>
  <si>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</si>
  <si>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</si>
  <si>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</si>
  <si>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</si>
  <si>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</si>
  <si>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</si>
  <si>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</si>
  <si>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</si>
  <si>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</si>
  <si>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</si>
  <si>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</si>
  <si>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</si>
  <si>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</si>
  <si>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</si>
  <si>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</si>
  <si>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</si>
  <si>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</si>
  <si>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</si>
  <si>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</si>
  <si>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</si>
  <si>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</si>
  <si>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</si>
  <si>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</si>
  <si>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</si>
  <si>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</si>
  <si>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</si>
  <si>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</si>
  <si>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</si>
  <si>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</si>
  <si>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</si>
  <si>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</si>
  <si>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</si>
  <si>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</si>
  <si>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</si>
  <si>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</si>
  <si>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</si>
  <si>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</si>
  <si>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</si>
  <si>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</si>
  <si>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</si>
  <si>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</si>
  <si>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</si>
  <si>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</si>
  <si>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</si>
  <si>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</si>
  <si>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</si>
  <si>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</si>
  <si>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</si>
  <si>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</si>
  <si>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</si>
  <si>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</si>
  <si>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</si>
  <si>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</si>
  <si>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</si>
  <si>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</si>
  <si>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</si>
  <si>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</si>
  <si>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</si>
  <si>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</si>
  <si>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</si>
  <si>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</si>
  <si>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</si>
  <si>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</si>
  <si>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</si>
  <si>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</si>
  <si>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</si>
  <si>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</si>
  <si>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</si>
  <si>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</si>
  <si>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</si>
  <si>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</si>
  <si>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</si>
  <si>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</si>
  <si>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</si>
  <si>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</si>
  <si>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</si>
  <si>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</si>
  <si>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</si>
  <si>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</si>
  <si>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</si>
  <si>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</si>
  <si>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</si>
  <si>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</si>
  <si>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</si>
  <si>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</si>
  <si>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</si>
  <si>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</si>
  <si>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</si>
  <si>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</si>
  <si>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</si>
  <si>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</si>
  <si>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</si>
  <si>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</si>
  <si>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</si>
  <si>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</si>
  <si>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</si>
  <si>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</si>
  <si>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</si>
  <si>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</si>
  <si>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</si>
  <si>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</si>
  <si>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</si>
  <si>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</si>
  <si>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</si>
  <si>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</si>
  <si>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</si>
  <si>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</si>
  <si>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</si>
  <si>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</si>
  <si>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</si>
  <si>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</si>
  <si>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</si>
  <si>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</si>
  <si>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</si>
  <si>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</si>
  <si>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</si>
  <si>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</si>
  <si>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</si>
  <si>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</si>
  <si>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</si>
  <si>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</si>
  <si>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</si>
  <si>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</si>
  <si>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</si>
  <si>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</si>
  <si>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</si>
  <si>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</si>
  <si>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</si>
  <si>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</si>
  <si>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</si>
  <si>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</si>
  <si>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</si>
  <si>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</si>
  <si>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</si>
  <si>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</si>
  <si>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</si>
  <si>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</si>
  <si>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</si>
  <si>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</si>
  <si>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</si>
  <si>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</si>
  <si>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</si>
  <si>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</si>
  <si>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</si>
  <si>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</si>
  <si>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</si>
  <si>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</si>
  <si>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</si>
  <si>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</si>
  <si>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</si>
  <si>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</si>
  <si>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</si>
  <si>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</si>
  <si>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</si>
  <si>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</si>
  <si>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</si>
  <si>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</si>
  <si>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</si>
  <si>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</si>
  <si>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</si>
  <si>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</si>
  <si>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</si>
  <si>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</si>
  <si>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</si>
  <si>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</si>
  <si>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</si>
  <si>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</si>
  <si>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</si>
  <si>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</si>
  <si>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</si>
  <si>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</si>
  <si>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</si>
  <si>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</si>
  <si>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</si>
  <si>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</si>
  <si>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</si>
  <si>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</si>
  <si>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</si>
  <si>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</si>
  <si>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</si>
  <si>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</si>
  <si>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</si>
  <si>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</si>
  <si>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</si>
  <si>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</si>
  <si>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</si>
  <si>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</si>
  <si>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</si>
  <si>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</si>
  <si>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</si>
  <si>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</si>
  <si>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</si>
  <si>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</si>
  <si>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</si>
  <si>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</si>
  <si>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</si>
  <si>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</si>
  <si>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</si>
  <si>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</si>
  <si>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</si>
  <si>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</si>
  <si>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</si>
  <si>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</si>
  <si>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</si>
  <si>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</si>
  <si>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</si>
  <si>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</si>
  <si>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</si>
  <si>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</si>
  <si>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</si>
  <si>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</si>
  <si>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</si>
  <si>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</si>
  <si>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</si>
  <si>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</si>
  <si>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</si>
  <si>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</si>
  <si>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</si>
  <si>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</si>
  <si>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</si>
  <si>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</si>
  <si>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</si>
  <si>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</si>
  <si>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</si>
  <si>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</si>
  <si>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</si>
  <si>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</si>
  <si>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</si>
  <si>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</si>
  <si>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</si>
  <si>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</si>
  <si>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</si>
  <si>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</si>
  <si>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</si>
  <si>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</si>
  <si>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</si>
  <si>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</si>
  <si>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</si>
  <si>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</si>
  <si>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</si>
  <si>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</si>
  <si>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</si>
  <si>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</si>
  <si>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</si>
  <si>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</si>
  <si>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</si>
  <si>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</si>
  <si>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</si>
  <si>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</si>
  <si>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</si>
  <si>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</si>
  <si>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</si>
  <si>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</si>
  <si>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</si>
  <si>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</si>
  <si>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</si>
  <si>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</si>
  <si>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</si>
  <si>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</si>
  <si>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</si>
  <si>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</si>
  <si>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</si>
  <si>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</si>
  <si>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</si>
  <si>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</si>
  <si>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</si>
  <si>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</si>
  <si>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</si>
  <si>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</si>
  <si>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</si>
  <si>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</si>
  <si>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</si>
  <si>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</si>
  <si>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</si>
  <si>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</si>
  <si>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</si>
  <si>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</si>
  <si>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</si>
  <si>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</si>
  <si>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</si>
  <si>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</si>
  <si>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</si>
  <si>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</si>
  <si>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</si>
  <si>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</si>
  <si>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</si>
  <si>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</si>
  <si>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</si>
  <si>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</si>
  <si>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</si>
  <si>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</si>
  <si>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</si>
  <si>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</si>
  <si>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</si>
  <si>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</si>
  <si>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</si>
  <si>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</si>
  <si>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</si>
  <si>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</si>
  <si>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</si>
  <si>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</si>
  <si>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</si>
  <si>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</si>
  <si>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</si>
  <si>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</si>
  <si>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</si>
  <si>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</si>
  <si>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</si>
  <si>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</si>
  <si>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</si>
  <si>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</si>
  <si>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</si>
  <si>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</si>
  <si>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</si>
  <si>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</si>
  <si>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</si>
  <si>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</si>
  <si>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</si>
  <si>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</si>
  <si>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</si>
  <si>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</si>
  <si>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</si>
  <si>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</si>
  <si>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</si>
  <si>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</si>
  <si>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</si>
  <si>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</si>
  <si>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</si>
  <si>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</si>
  <si>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</si>
  <si>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</si>
  <si>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</si>
  <si>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</si>
  <si>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</si>
  <si>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</si>
  <si>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</si>
  <si>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</si>
  <si>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</si>
  <si>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</si>
  <si>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</si>
  <si>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</si>
  <si>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</si>
  <si>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</si>
  <si>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</si>
  <si>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</si>
  <si>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</si>
  <si>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</si>
  <si>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</si>
  <si>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</si>
  <si>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</si>
  <si>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</si>
  <si>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</si>
  <si>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</si>
  <si>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</si>
  <si>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</si>
  <si>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</si>
  <si>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</si>
  <si>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</si>
  <si>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</si>
  <si>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</si>
  <si>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</si>
  <si>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</si>
  <si>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</si>
  <si>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</si>
  <si>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</si>
  <si>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</si>
  <si>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</si>
  <si>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</si>
  <si>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</si>
  <si>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</si>
  <si>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</si>
  <si>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</si>
  <si>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</si>
  <si>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</si>
  <si>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</si>
  <si>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</si>
  <si>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</si>
  <si>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</si>
  <si>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</si>
  <si>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</si>
  <si>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</si>
  <si>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</si>
  <si>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</si>
  <si>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</si>
  <si>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</si>
  <si>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</si>
  <si>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</si>
  <si>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</si>
  <si>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</si>
  <si>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</si>
  <si>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</si>
  <si>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</si>
  <si>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</si>
  <si>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</si>
  <si>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</si>
  <si>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</si>
  <si>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</si>
  <si>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</si>
  <si>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</si>
  <si>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</si>
  <si>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</si>
  <si>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</si>
  <si>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</si>
  <si>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</si>
  <si>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</si>
  <si>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</si>
  <si>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</si>
  <si>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</si>
  <si>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</si>
  <si>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</si>
  <si>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</si>
  <si>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</si>
  <si>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</si>
  <si>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</si>
  <si>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</si>
  <si>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</si>
  <si>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</si>
  <si>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</si>
  <si>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</si>
  <si>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</si>
  <si>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</si>
  <si>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</si>
  <si>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</si>
  <si>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</si>
  <si>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</si>
  <si>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</si>
  <si>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</si>
  <si>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</si>
  <si>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</si>
  <si>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</si>
  <si>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</si>
  <si>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</si>
  <si>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</si>
  <si>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</si>
  <si>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</si>
  <si>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</si>
  <si>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</si>
  <si>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</si>
  <si>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</si>
  <si>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</si>
  <si>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</si>
  <si>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</si>
  <si>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</si>
  <si>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</si>
  <si>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</si>
  <si>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</si>
  <si>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</si>
  <si>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</si>
  <si>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</si>
  <si>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</si>
  <si>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</si>
  <si>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</si>
  <si>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</si>
  <si>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</si>
  <si>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</si>
  <si>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</si>
  <si>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</si>
  <si>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</si>
  <si>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</si>
  <si>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</si>
  <si>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</si>
  <si>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</si>
  <si>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</si>
  <si>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</si>
  <si>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</si>
  <si>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</si>
  <si>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</si>
  <si>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</si>
  <si>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</si>
  <si>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</si>
  <si>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</si>
  <si>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</si>
  <si>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</si>
  <si>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</si>
  <si>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</si>
  <si>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</si>
  <si>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</si>
  <si>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</si>
  <si>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</si>
  <si>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</si>
  <si>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</si>
  <si>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</si>
  <si>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</si>
  <si>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</si>
  <si>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</si>
  <si>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</si>
  <si>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</si>
  <si>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</si>
  <si>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</si>
  <si>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</si>
  <si>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</si>
  <si>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</si>
  <si>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</si>
  <si>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</si>
  <si>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</si>
  <si>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</si>
  <si>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</si>
  <si>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</si>
  <si>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</si>
  <si>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</si>
  <si>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</si>
  <si>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</si>
  <si>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</si>
  <si>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</si>
  <si>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</si>
  <si>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</si>
  <si>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</si>
  <si>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</si>
  <si>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</si>
  <si>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</si>
  <si>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</si>
  <si>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</si>
  <si>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</si>
  <si>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</si>
  <si>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</si>
  <si>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</si>
  <si>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</si>
  <si>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</si>
  <si>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</si>
  <si>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</si>
  <si>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</si>
  <si>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</si>
  <si>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</si>
  <si>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</si>
  <si>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</si>
  <si>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</si>
  <si>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</si>
  <si>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</si>
  <si>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</si>
  <si>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</si>
  <si>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</si>
  <si>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</si>
  <si>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</si>
  <si>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</si>
  <si>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</si>
  <si>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</si>
  <si>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</si>
  <si>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</si>
  <si>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</si>
  <si>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</si>
  <si>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</si>
  <si>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</si>
  <si>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</si>
  <si>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</si>
  <si>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</si>
  <si>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</si>
  <si>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</si>
  <si>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</si>
  <si>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</si>
  <si>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</si>
  <si>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</si>
  <si>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</si>
  <si>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</si>
  <si>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</si>
  <si>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</si>
  <si>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</si>
  <si>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</si>
  <si>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</si>
  <si>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</si>
  <si>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</si>
  <si>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</si>
  <si>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</si>
  <si>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</si>
  <si>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</si>
  <si>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</si>
  <si>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</si>
  <si>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</si>
  <si>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</si>
  <si>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</si>
  <si>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</si>
  <si>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</si>
  <si>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</si>
  <si>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</si>
  <si>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</si>
  <si>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</si>
  <si>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</si>
  <si>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</si>
  <si>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</si>
  <si>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</si>
  <si>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</si>
  <si>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</si>
  <si>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</si>
  <si>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</si>
  <si>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</si>
  <si>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</si>
  <si>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</si>
  <si>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</si>
  <si>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</si>
  <si>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</si>
  <si>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</si>
  <si>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</si>
  <si>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</si>
  <si>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</si>
  <si>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</si>
  <si>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</si>
  <si>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</si>
  <si>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</si>
  <si>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</si>
  <si>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</si>
  <si>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</si>
  <si>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</si>
  <si>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</si>
  <si>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</si>
  <si>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</si>
  <si>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</si>
  <si>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</si>
  <si>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</si>
  <si>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</si>
  <si>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</si>
  <si>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</si>
  <si>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</si>
  <si>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</si>
  <si>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</si>
  <si>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</si>
  <si>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</si>
  <si>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</si>
  <si>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</si>
  <si>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</si>
  <si>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</si>
  <si>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</si>
  <si>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</si>
  <si>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</si>
  <si>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</si>
  <si>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</si>
  <si>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</si>
  <si>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</si>
  <si>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</si>
  <si>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</si>
  <si>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</si>
  <si>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</si>
  <si>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</si>
  <si>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</si>
  <si>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</si>
  <si>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</si>
  <si>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</si>
  <si>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</si>
  <si>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</si>
  <si>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</si>
  <si>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</si>
  <si>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</si>
  <si>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</si>
  <si>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</si>
  <si>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</si>
  <si>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</si>
  <si>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</si>
  <si>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</si>
  <si>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</si>
  <si>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</si>
  <si>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</si>
  <si>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</si>
  <si>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</si>
  <si>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</si>
  <si>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</si>
  <si>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</si>
  <si>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</si>
  <si>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</si>
  <si>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</si>
  <si>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</si>
  <si>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</si>
  <si>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</si>
  <si>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</si>
  <si>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</si>
  <si>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</si>
  <si>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</si>
  <si>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</si>
  <si>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</si>
  <si>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</si>
  <si>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</si>
  <si>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</si>
  <si>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</si>
  <si>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</si>
  <si>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</si>
  <si>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</si>
  <si>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</si>
  <si>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</si>
  <si>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</si>
  <si>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</si>
  <si>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</si>
  <si>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</si>
  <si>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</si>
  <si>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</si>
  <si>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</si>
  <si>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</si>
  <si>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</si>
  <si>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</si>
  <si>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</si>
  <si>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</si>
  <si>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</si>
  <si>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</si>
  <si>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</si>
  <si>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</si>
  <si>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</si>
  <si>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</si>
  <si>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</si>
  <si>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</si>
  <si>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</si>
  <si>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</si>
  <si>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</si>
  <si>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</si>
  <si>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</si>
  <si>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</si>
  <si>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</si>
  <si>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</si>
  <si>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</si>
  <si>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</si>
  <si>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</si>
  <si>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</si>
  <si>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</si>
  <si>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</si>
  <si>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</si>
  <si>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</si>
  <si>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</si>
  <si>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</si>
  <si>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</si>
  <si>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</si>
  <si>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</si>
  <si>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</si>
  <si>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</si>
  <si>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</si>
  <si>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</si>
  <si>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</si>
  <si>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</si>
  <si>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</si>
  <si>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</si>
  <si>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</si>
  <si>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</si>
  <si>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</si>
  <si>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</si>
  <si>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</si>
  <si>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</si>
  <si>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</si>
  <si>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</si>
  <si>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</si>
  <si>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</si>
  <si>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</si>
  <si>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</si>
  <si>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</si>
  <si>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</si>
  <si>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</si>
  <si>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</si>
  <si>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</si>
  <si>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</si>
  <si>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</si>
  <si>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</si>
  <si>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</si>
  <si>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</si>
  <si>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</si>
  <si>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</si>
  <si>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</si>
  <si>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</si>
  <si>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</si>
  <si>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</si>
  <si>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</si>
  <si>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</si>
  <si>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</si>
  <si>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</si>
  <si>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</si>
  <si>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</si>
  <si>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</si>
  <si>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</si>
  <si>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</si>
  <si>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</si>
  <si>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</si>
  <si>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</si>
  <si>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</si>
  <si>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</si>
  <si>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</si>
  <si>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</si>
  <si>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</si>
  <si>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</si>
  <si>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</si>
  <si>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</si>
  <si>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</si>
  <si>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</si>
  <si>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</si>
  <si>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</si>
  <si>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</si>
  <si>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</si>
  <si>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</si>
  <si>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</si>
  <si>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</si>
  <si>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</si>
  <si>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</si>
  <si>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</si>
  <si>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</si>
  <si>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</si>
  <si>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</si>
  <si>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</si>
  <si>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</si>
  <si>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</si>
  <si>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</si>
  <si>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</si>
  <si>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</si>
  <si>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</si>
  <si>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</si>
  <si>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</si>
  <si>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</si>
  <si>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</si>
  <si>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</si>
  <si>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</si>
  <si>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</si>
  <si>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</si>
  <si>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</si>
  <si>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</si>
  <si>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</si>
  <si>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</si>
  <si>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</si>
  <si>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</si>
  <si>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</si>
  <si>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</si>
  <si>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</si>
  <si>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</si>
  <si>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</si>
  <si>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</si>
  <si>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</si>
  <si>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</si>
  <si>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</si>
  <si>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</si>
  <si>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</si>
  <si>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</si>
  <si>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</si>
  <si>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</si>
  <si>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</si>
  <si>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</si>
  <si>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</si>
  <si>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</si>
  <si>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</si>
  <si>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</si>
  <si>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</si>
  <si>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</si>
  <si>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</si>
  <si>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</si>
  <si>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</si>
  <si>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</si>
  <si>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</si>
  <si>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</si>
  <si>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</si>
  <si>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</si>
  <si>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</si>
  <si>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</si>
  <si>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</si>
  <si>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</si>
  <si>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</si>
  <si>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</si>
  <si>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</si>
  <si>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</si>
  <si>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</si>
  <si>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</si>
  <si>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</si>
  <si>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</si>
  <si>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</si>
  <si>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</si>
  <si>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</si>
  <si>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</si>
  <si>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</si>
  <si>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</si>
  <si>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</si>
  <si>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</si>
  <si>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</si>
  <si>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</si>
  <si>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</si>
  <si>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</si>
  <si>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</si>
  <si>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</si>
  <si>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</si>
  <si>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</si>
  <si>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</si>
  <si>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</si>
  <si>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</si>
  <si>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</si>
  <si>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</si>
  <si>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</si>
  <si>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</si>
  <si>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</si>
  <si>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</si>
  <si>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</si>
  <si>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</si>
  <si>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</si>
  <si>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</si>
  <si>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</si>
  <si>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</si>
  <si>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</si>
  <si>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</si>
  <si>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</si>
  <si>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</si>
  <si>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</si>
  <si>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</si>
  <si>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</si>
  <si>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</si>
  <si>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</si>
  <si>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</si>
  <si>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</si>
  <si>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</si>
  <si>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</si>
  <si>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</si>
  <si>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</si>
  <si>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</si>
  <si>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</si>
  <si>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</si>
  <si>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</si>
  <si>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</si>
  <si>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</si>
  <si>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</si>
  <si>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</si>
  <si>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</si>
  <si>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</si>
  <si>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</si>
  <si>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</si>
  <si>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</si>
  <si>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</si>
  <si>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</si>
  <si>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</si>
  <si>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</si>
  <si>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</si>
  <si>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</si>
  <si>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</si>
  <si>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</si>
  <si>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</si>
  <si>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</si>
  <si>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</si>
  <si>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</si>
  <si>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</si>
  <si>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</si>
  <si>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</si>
  <si>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</si>
  <si>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</si>
  <si>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</si>
  <si>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</si>
  <si>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</si>
  <si>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</si>
  <si>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</si>
  <si>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</si>
  <si>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</si>
  <si>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</si>
  <si>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</si>
  <si>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</si>
  <si>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</si>
  <si>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</si>
  <si>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</si>
  <si>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</si>
  <si>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</si>
  <si>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</si>
  <si>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</si>
  <si>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</si>
  <si>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</si>
  <si>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</si>
  <si>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</si>
  <si>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</si>
  <si>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</si>
  <si>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</si>
  <si>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</si>
  <si>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</si>
  <si>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</si>
  <si>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</si>
  <si>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</si>
  <si>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</si>
  <si>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</si>
  <si>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</si>
  <si>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</si>
  <si>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</si>
  <si>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</si>
  <si>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</si>
  <si>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</si>
  <si>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</si>
  <si>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</si>
  <si>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</si>
  <si>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</si>
  <si>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</si>
  <si>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</si>
  <si>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</si>
  <si>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</si>
  <si>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</si>
  <si>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</si>
  <si>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</si>
  <si>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</si>
  <si>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</si>
  <si>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</si>
  <si>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</si>
  <si>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</si>
  <si>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</si>
  <si>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</si>
  <si>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</si>
  <si>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</si>
  <si>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</si>
  <si>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</si>
  <si>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</si>
  <si>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</si>
  <si>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</si>
  <si>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</si>
  <si>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</si>
  <si>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</si>
  <si>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</si>
  <si>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</si>
  <si>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</si>
  <si>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</si>
  <si>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</si>
  <si>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</si>
  <si>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</si>
  <si>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</si>
  <si>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</si>
  <si>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</si>
  <si>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</si>
  <si>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</si>
  <si>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</si>
  <si>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</si>
  <si>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</si>
  <si>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</si>
  <si>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</si>
  <si>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</si>
  <si>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</si>
  <si>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</si>
  <si>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</si>
  <si>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</si>
  <si>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</si>
  <si>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</si>
  <si>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</si>
  <si>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</si>
  <si>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</si>
  <si>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</si>
  <si>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</si>
  <si>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</si>
  <si>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</si>
  <si>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</si>
  <si>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</si>
  <si>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</si>
  <si>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</si>
  <si>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</si>
  <si>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</si>
  <si>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</si>
  <si>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</si>
  <si>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</si>
  <si>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</si>
  <si>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</si>
  <si>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</si>
  <si>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</si>
  <si>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</si>
  <si>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</si>
  <si>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</si>
  <si>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</si>
  <si>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</si>
  <si>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</si>
  <si>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</si>
  <si>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</si>
  <si>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</si>
  <si>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</si>
  <si>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</si>
  <si>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</si>
  <si>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</si>
  <si>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</si>
  <si>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</si>
  <si>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</si>
  <si>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</si>
  <si>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</si>
  <si>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</si>
  <si>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</si>
  <si>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</si>
  <si>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</si>
  <si>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</si>
  <si>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</si>
  <si>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</si>
  <si>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</si>
  <si>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</si>
  <si>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</si>
  <si>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</si>
  <si>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</si>
  <si>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</si>
  <si>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</si>
  <si>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</si>
  <si>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</si>
  <si>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</si>
  <si>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</si>
  <si>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</si>
  <si>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</si>
  <si>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</si>
  <si>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</si>
  <si>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</si>
  <si>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</si>
  <si>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</si>
  <si>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</si>
  <si>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</si>
  <si>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</si>
  <si>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</si>
  <si>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</si>
  <si>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</si>
  <si>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</si>
  <si>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</si>
  <si>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</si>
  <si>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</si>
  <si>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</si>
  <si>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</si>
  <si>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</si>
  <si>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</si>
  <si>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</si>
  <si>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</si>
  <si>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</si>
  <si>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</si>
  <si>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</si>
  <si>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</si>
  <si>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</si>
  <si>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</si>
  <si>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</si>
  <si>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</si>
  <si>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</si>
  <si>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</si>
  <si>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</si>
  <si>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</si>
  <si>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</si>
  <si>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</si>
  <si>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</si>
  <si>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</si>
  <si>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</si>
  <si>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</si>
  <si>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</si>
  <si>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</si>
  <si>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</si>
  <si>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</si>
  <si>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</si>
  <si>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</si>
  <si>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</si>
  <si>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</si>
  <si>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</si>
  <si>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</si>
  <si>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</si>
  <si>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</si>
  <si>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</si>
  <si>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</si>
  <si>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</si>
  <si>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</si>
  <si>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</si>
  <si>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</si>
  <si>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</si>
  <si>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</si>
  <si>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</si>
  <si>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</si>
  <si>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</si>
  <si>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</si>
  <si>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</si>
  <si>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</si>
  <si>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</si>
  <si>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</si>
  <si>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</si>
  <si>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</si>
  <si>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</si>
  <si>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</si>
  <si>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</si>
  <si>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</si>
  <si>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</si>
  <si>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</si>
  <si>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</si>
  <si>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</si>
  <si>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</si>
  <si>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</si>
  <si>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</si>
  <si>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</si>
  <si>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</si>
  <si>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</si>
  <si>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</si>
  <si>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</si>
  <si>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</si>
  <si>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</si>
  <si>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</si>
  <si>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</si>
  <si>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</si>
  <si>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</si>
  <si>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</si>
  <si>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</si>
  <si>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</si>
  <si>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</si>
  <si>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</si>
  <si>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</si>
  <si>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</si>
  <si>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</si>
  <si>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</si>
  <si>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</si>
  <si>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</si>
  <si>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</si>
  <si>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</si>
  <si>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</si>
  <si>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</si>
  <si>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</si>
  <si>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</si>
  <si>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</si>
  <si>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</si>
  <si>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</si>
  <si>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</si>
  <si>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</si>
  <si>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</si>
  <si>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</si>
  <si>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</si>
  <si>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</si>
  <si>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</si>
  <si>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</si>
  <si>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</si>
  <si>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</si>
  <si>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</si>
  <si>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</si>
  <si>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</si>
  <si>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</si>
  <si>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</si>
  <si>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</si>
  <si>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</si>
  <si>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</si>
  <si>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</si>
  <si>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</si>
  <si>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</si>
  <si>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</si>
  <si>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</si>
  <si>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</si>
  <si>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</si>
  <si>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</si>
  <si>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</si>
  <si>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</si>
  <si>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</si>
  <si>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</si>
  <si>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</si>
  <si>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</si>
  <si>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</si>
  <si>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</si>
  <si>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</si>
  <si>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</si>
  <si>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</si>
  <si>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</si>
  <si>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</si>
  <si>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</si>
  <si>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</si>
  <si>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</si>
  <si>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</si>
  <si>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</si>
  <si>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</si>
  <si>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</si>
  <si>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</si>
  <si>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</si>
  <si>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</si>
  <si>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</si>
  <si>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</si>
  <si>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</si>
  <si>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</si>
  <si>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</si>
  <si>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</si>
  <si>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</si>
  <si>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</si>
  <si>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</si>
  <si>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</si>
  <si>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</si>
  <si>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</si>
  <si>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</si>
  <si>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</si>
  <si>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</si>
  <si>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</si>
  <si>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</si>
  <si>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</si>
  <si>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</si>
  <si>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</si>
  <si>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</si>
  <si>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</si>
  <si>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</si>
  <si>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</si>
  <si>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</si>
  <si>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</si>
  <si>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</si>
  <si>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</si>
  <si>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</si>
  <si>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</si>
  <si>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</si>
  <si>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</si>
  <si>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</si>
  <si>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</si>
  <si>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</si>
  <si>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</si>
  <si>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</si>
  <si>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</si>
  <si>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</si>
  <si>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</si>
  <si>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</si>
  <si>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</si>
  <si>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</si>
  <si>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</si>
  <si>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</si>
  <si>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</si>
  <si>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</si>
  <si>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</si>
  <si>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</si>
  <si>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</si>
  <si>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</si>
  <si>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</si>
  <si>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</si>
  <si>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</si>
  <si>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</si>
  <si>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</si>
  <si>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</si>
  <si>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</si>
  <si>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</si>
  <si>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</si>
  <si>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</si>
  <si>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</si>
  <si>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</si>
  <si>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</si>
  <si>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</si>
  <si>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</si>
  <si>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</si>
  <si>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</si>
  <si>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</si>
  <si>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</si>
  <si>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</si>
  <si>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</si>
  <si>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</si>
  <si>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</si>
  <si>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</si>
  <si>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</si>
  <si>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</si>
  <si>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</si>
  <si>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</si>
  <si>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</si>
  <si>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</si>
  <si>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</si>
  <si>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</si>
  <si>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</si>
  <si>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</si>
  <si>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</si>
  <si>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</si>
  <si>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</si>
  <si>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</si>
  <si>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</si>
  <si>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</si>
  <si>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</si>
  <si>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</si>
  <si>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</si>
  <si>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</si>
  <si>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</si>
  <si>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</si>
  <si>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</si>
  <si>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</si>
  <si>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</si>
  <si>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</si>
  <si>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</si>
  <si>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</si>
  <si>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</si>
  <si>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</si>
  <si>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</si>
  <si>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</si>
  <si>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</si>
  <si>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</si>
  <si>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</si>
  <si>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</si>
  <si>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</si>
  <si>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</si>
  <si>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</si>
  <si>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</si>
  <si>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</si>
  <si>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</si>
  <si>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</si>
  <si>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</si>
  <si>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</si>
  <si>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</si>
  <si>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</si>
  <si>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</si>
  <si>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</si>
  <si>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</si>
  <si>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</si>
  <si>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</si>
  <si>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</si>
  <si>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</si>
  <si>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</si>
  <si>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</si>
  <si>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</si>
  <si>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</si>
  <si>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</si>
  <si>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</si>
  <si>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</si>
  <si>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</si>
  <si>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</si>
  <si>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</si>
  <si>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</si>
  <si>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</si>
  <si>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</si>
  <si>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</si>
  <si>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</si>
  <si>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</si>
  <si>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</si>
  <si>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</si>
  <si>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</si>
  <si>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</si>
  <si>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</si>
  <si>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</si>
  <si>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</si>
  <si>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</si>
  <si>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</si>
  <si>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</si>
  <si>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</si>
  <si>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</si>
  <si>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</si>
  <si>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</si>
  <si>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</si>
  <si>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</si>
  <si>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</si>
  <si>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</si>
  <si>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</si>
  <si>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</si>
  <si>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</si>
  <si>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</si>
  <si>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</si>
  <si>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</si>
  <si>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</si>
  <si>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</si>
  <si>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</si>
  <si>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</si>
  <si>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</si>
  <si>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</si>
  <si>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</si>
  <si>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</si>
  <si>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</si>
  <si>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</si>
  <si>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</si>
  <si>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</si>
  <si>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</si>
  <si>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</si>
  <si>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</si>
  <si>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</si>
  <si>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</si>
  <si>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</si>
  <si>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</si>
  <si>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</si>
  <si>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</si>
  <si>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</si>
  <si>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</si>
  <si>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</si>
  <si>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</si>
  <si>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</si>
  <si>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</si>
  <si>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</si>
  <si>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</si>
  <si>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</si>
  <si>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</si>
  <si>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</si>
  <si>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</si>
  <si>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</si>
  <si>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</si>
  <si>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</si>
  <si>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</si>
  <si>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</si>
  <si>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</si>
  <si>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</si>
  <si>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</si>
  <si>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</si>
  <si>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</si>
  <si>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</si>
  <si>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</si>
  <si>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</si>
  <si>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</si>
  <si>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</si>
  <si>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</si>
  <si>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</si>
  <si>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</si>
  <si>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</si>
  <si>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</si>
  <si>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</si>
  <si>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</si>
  <si>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</si>
  <si>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</si>
  <si>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</si>
  <si>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</si>
  <si>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</si>
  <si>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</si>
  <si>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</si>
  <si>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</si>
  <si>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</si>
  <si>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</si>
  <si>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</si>
  <si>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</si>
  <si>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</si>
  <si>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</si>
  <si>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</si>
  <si>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</si>
  <si>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</si>
  <si>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</si>
  <si>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</si>
  <si>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</si>
  <si>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</si>
  <si>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</si>
  <si>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</si>
  <si>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</si>
  <si>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</si>
  <si>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</si>
  <si>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</si>
  <si>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</si>
  <si>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</si>
  <si>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</si>
  <si>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</si>
  <si>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</si>
  <si>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</si>
  <si>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</si>
  <si>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</si>
  <si>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</si>
  <si>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</si>
  <si>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</si>
  <si>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</si>
  <si>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</si>
  <si>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</si>
  <si>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</si>
  <si>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</si>
  <si>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</si>
  <si>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</si>
  <si>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</si>
  <si>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</si>
  <si>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</si>
  <si>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</si>
  <si>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</si>
  <si>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</si>
  <si>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</si>
  <si>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</si>
  <si>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</si>
  <si>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</si>
  <si>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</si>
  <si>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</si>
  <si>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</si>
  <si>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</si>
  <si>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</si>
  <si>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</si>
  <si>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</si>
  <si>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</si>
  <si>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</si>
  <si>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</si>
  <si>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</si>
  <si>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</si>
  <si>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</si>
  <si>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</si>
  <si>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</si>
  <si>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</si>
  <si>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</si>
  <si>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</si>
  <si>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</si>
  <si>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</si>
  <si>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</si>
  <si>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</si>
  <si>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</si>
  <si>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</si>
  <si>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</si>
  <si>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</si>
  <si>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</si>
  <si>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</si>
  <si>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</si>
  <si>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</si>
  <si>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</si>
  <si>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</si>
  <si>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</si>
  <si>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</si>
  <si>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</si>
  <si>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</si>
  <si>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</si>
  <si>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</si>
  <si>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</si>
  <si>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</si>
  <si>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</si>
  <si>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</si>
  <si>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</si>
  <si>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</si>
  <si>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</si>
  <si>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</si>
  <si>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</si>
  <si>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</si>
  <si>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</si>
  <si>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</si>
  <si>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</si>
  <si>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</si>
  <si>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</si>
  <si>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</si>
  <si>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</si>
  <si>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</si>
  <si>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</si>
  <si>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</si>
  <si>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</si>
  <si>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</si>
  <si>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</si>
  <si>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</si>
  <si>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</si>
  <si>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</si>
  <si>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</si>
  <si>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</si>
  <si>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</si>
  <si>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</si>
  <si>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</si>
  <si>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</si>
  <si>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</si>
  <si>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</si>
  <si>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</si>
  <si>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</si>
  <si>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</si>
  <si>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</si>
  <si>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</si>
  <si>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</si>
  <si>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</si>
  <si>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</si>
  <si>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</si>
  <si>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</si>
  <si>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</si>
  <si>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</si>
  <si>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</si>
  <si>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</si>
  <si>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</si>
  <si>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</si>
  <si>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</si>
  <si>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</si>
  <si>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</si>
  <si>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</si>
  <si>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</si>
  <si>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</si>
  <si>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</si>
  <si>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</si>
  <si>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</si>
  <si>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</si>
  <si>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</si>
  <si>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</si>
  <si>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</si>
  <si>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</si>
  <si>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</si>
  <si>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</si>
  <si>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</si>
  <si>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</si>
  <si>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</si>
  <si>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</si>
  <si>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</si>
  <si>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</si>
  <si>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</si>
  <si>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</si>
  <si>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</si>
  <si>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</si>
  <si>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</si>
  <si>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</si>
  <si>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</si>
  <si>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</si>
  <si>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</si>
  <si>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</si>
  <si>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</si>
  <si>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</si>
  <si>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</si>
  <si>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</si>
  <si>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</si>
  <si>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</si>
  <si>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</si>
  <si>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</si>
  <si>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</si>
  <si>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</si>
  <si>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</si>
  <si>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</si>
  <si>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</si>
  <si>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</si>
  <si>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</si>
  <si>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</si>
  <si>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</si>
  <si>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</si>
  <si>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</si>
  <si>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</si>
  <si>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</si>
  <si>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</si>
  <si>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</si>
  <si>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</si>
  <si>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</si>
  <si>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</si>
  <si>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</si>
  <si>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</si>
  <si>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</si>
  <si>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</si>
  <si>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</si>
  <si>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</si>
  <si>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</si>
  <si>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</si>
  <si>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</si>
  <si>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</si>
  <si>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</si>
  <si>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</si>
  <si>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</si>
  <si>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</si>
  <si>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</si>
  <si>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</si>
  <si>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</si>
  <si>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</si>
  <si>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</si>
  <si>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</si>
  <si>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</si>
  <si>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</si>
  <si>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</si>
  <si>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</si>
  <si>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</si>
  <si>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</si>
  <si>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</si>
  <si>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</si>
  <si>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</si>
  <si>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</si>
  <si>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</si>
  <si>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</si>
  <si>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</si>
  <si>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</si>
  <si>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</si>
  <si>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</si>
  <si>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</si>
  <si>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</si>
  <si>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</si>
  <si>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</si>
  <si>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</si>
  <si>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</si>
  <si>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</si>
  <si>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</si>
  <si>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</si>
  <si>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</si>
  <si>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</si>
  <si>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</si>
  <si>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</si>
  <si>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</si>
  <si>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</si>
  <si>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</si>
  <si>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</si>
  <si>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</si>
  <si>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</si>
  <si>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</si>
  <si>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</si>
  <si>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</si>
  <si>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</si>
  <si>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</si>
  <si>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</si>
  <si>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</si>
  <si>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</si>
  <si>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</si>
  <si>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</si>
  <si>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</si>
  <si>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</si>
  <si>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</si>
  <si>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</si>
  <si>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</si>
  <si>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</si>
  <si>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</si>
  <si>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</si>
  <si>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</si>
  <si>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</si>
  <si>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</si>
  <si>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</si>
  <si>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</si>
  <si>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</si>
  <si>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</si>
  <si>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</si>
  <si>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</si>
  <si>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</si>
  <si>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</si>
  <si>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</si>
  <si>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</si>
  <si>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</si>
  <si>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</si>
  <si>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</si>
  <si>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</si>
  <si>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</si>
  <si>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</si>
  <si>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</si>
  <si>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</si>
  <si>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</si>
  <si>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</si>
  <si>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</si>
  <si>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</si>
  <si>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</si>
  <si>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</si>
  <si>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</si>
  <si>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</si>
  <si>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</si>
  <si>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</si>
  <si>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</si>
  <si>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</si>
  <si>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</si>
  <si>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</si>
  <si>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</si>
  <si>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</si>
  <si>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</si>
  <si>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</si>
  <si>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</si>
  <si>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</si>
  <si>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</si>
  <si>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</si>
  <si>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</si>
  <si>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</si>
  <si>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</si>
  <si>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</si>
  <si>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</si>
  <si>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</si>
  <si>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</si>
  <si>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</si>
  <si>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</si>
  <si>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</si>
  <si>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</si>
  <si>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</si>
  <si>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</si>
  <si>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</si>
  <si>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</si>
  <si>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</si>
  <si>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</si>
  <si>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</si>
  <si>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</si>
  <si>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</si>
  <si>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</si>
  <si>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</si>
  <si>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</si>
  <si>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</si>
  <si>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</si>
  <si>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</si>
  <si>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</si>
  <si>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</si>
  <si>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</si>
  <si>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</si>
  <si>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</si>
  <si>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</si>
  <si>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</si>
  <si>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</si>
  <si>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</si>
  <si>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</si>
  <si>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</si>
  <si>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</si>
  <si>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</si>
  <si>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</si>
  <si>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</si>
  <si>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</si>
  <si>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</si>
  <si>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</si>
  <si>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</si>
  <si>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</si>
  <si>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</si>
  <si>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</si>
  <si>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</si>
  <si>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</si>
  <si>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</si>
  <si>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</si>
  <si>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</si>
  <si>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</si>
  <si>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</si>
  <si>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</si>
  <si>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</si>
  <si>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</si>
  <si>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</si>
  <si>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</si>
  <si>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</si>
  <si>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</si>
  <si>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</si>
  <si>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</si>
  <si>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</si>
  <si>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</si>
  <si>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</si>
  <si>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</si>
  <si>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</si>
  <si>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</si>
  <si>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</si>
  <si>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</si>
  <si>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</si>
  <si>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</si>
  <si>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</si>
  <si>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</si>
  <si>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</si>
  <si>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</si>
  <si>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</si>
  <si>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</si>
  <si>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</si>
  <si>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</si>
  <si>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</si>
  <si>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</si>
  <si>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</si>
  <si>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</si>
  <si>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</si>
  <si>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</si>
  <si>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</si>
  <si>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</si>
  <si>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</si>
  <si>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</si>
  <si>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</si>
  <si>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</si>
  <si>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</si>
  <si>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</si>
  <si>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</si>
  <si>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</si>
  <si>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</si>
  <si>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</si>
  <si>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</si>
  <si>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</si>
  <si>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</si>
  <si>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</si>
  <si>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</si>
  <si>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</si>
  <si>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</si>
  <si>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</si>
  <si>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</si>
  <si>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</si>
  <si>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</si>
  <si>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</si>
  <si>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</si>
  <si>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</si>
  <si>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</si>
  <si>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</si>
  <si>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</si>
  <si>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</si>
  <si>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</si>
  <si>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</si>
  <si>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</si>
  <si>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</si>
  <si>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</si>
  <si>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</si>
  <si>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</si>
  <si>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</si>
  <si>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</si>
  <si>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</si>
  <si>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</si>
  <si>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</si>
  <si>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</si>
  <si>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</si>
  <si>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</si>
  <si>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</si>
  <si>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</si>
  <si>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</si>
  <si>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</si>
  <si>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</si>
  <si>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</si>
  <si>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</si>
  <si>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</si>
  <si>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</si>
  <si>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</si>
  <si>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</si>
  <si>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</si>
  <si>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</si>
  <si>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</si>
  <si>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</si>
  <si>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</si>
  <si>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</si>
  <si>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</si>
  <si>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</si>
  <si>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</si>
  <si>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</si>
  <si>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</si>
  <si>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</si>
  <si>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</si>
  <si>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</si>
  <si>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</si>
  <si>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</si>
  <si>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</si>
  <si>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</si>
  <si>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</si>
  <si>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</si>
  <si>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</si>
  <si>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</si>
  <si>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</si>
  <si>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</si>
  <si>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</si>
  <si>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</si>
  <si>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</si>
  <si>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</si>
  <si>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</si>
  <si>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</si>
  <si>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</si>
  <si>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</si>
  <si>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</si>
  <si>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</si>
  <si>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</si>
  <si>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</si>
  <si>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</si>
  <si>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</si>
  <si>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</si>
  <si>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</si>
  <si>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</si>
  <si>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</si>
  <si>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</si>
  <si>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</si>
  <si>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</si>
  <si>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</si>
  <si>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</si>
  <si>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</si>
  <si>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</si>
  <si>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</si>
  <si>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</si>
  <si>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</si>
  <si>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</si>
  <si>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</si>
  <si>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</si>
  <si>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</si>
  <si>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</si>
  <si>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</si>
  <si>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</si>
  <si>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</si>
  <si>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</si>
  <si>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</si>
  <si>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</si>
  <si>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</si>
  <si>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</si>
  <si>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</si>
  <si>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</si>
  <si>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</si>
  <si>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</si>
  <si>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</si>
  <si>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</si>
  <si>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</si>
  <si>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</si>
  <si>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</si>
  <si>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</si>
  <si>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</si>
  <si>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</si>
  <si>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</si>
  <si>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</si>
  <si>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</si>
  <si>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</si>
  <si>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</si>
  <si>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</si>
  <si>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</si>
  <si>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</si>
  <si>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</si>
  <si>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</si>
  <si>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</si>
  <si>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</si>
  <si>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</si>
  <si>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</si>
  <si>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</si>
  <si>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</si>
  <si>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</si>
  <si>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</si>
  <si>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</si>
  <si>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</si>
  <si>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</si>
  <si>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</si>
  <si>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</si>
  <si>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</si>
  <si>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</si>
  <si>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</si>
  <si>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</si>
  <si>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</si>
  <si>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</si>
  <si>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</si>
  <si>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</si>
  <si>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</si>
  <si>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</si>
  <si>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</si>
  <si>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</si>
  <si>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</si>
  <si>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</si>
  <si>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</si>
  <si>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</si>
  <si>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</si>
  <si>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</si>
  <si>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</si>
  <si>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</si>
  <si>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</si>
  <si>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</si>
  <si>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</si>
  <si>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</si>
  <si>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</si>
  <si>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</si>
  <si>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</si>
  <si>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</si>
  <si>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</si>
  <si>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</si>
  <si>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</si>
  <si>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</si>
  <si>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</si>
  <si>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</si>
  <si>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</si>
  <si>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</si>
  <si>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</si>
  <si>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</si>
  <si>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</si>
  <si>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</si>
  <si>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</si>
  <si>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</si>
  <si>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</si>
  <si>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</si>
  <si>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</si>
  <si>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</si>
  <si>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</si>
  <si>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</si>
  <si>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</si>
  <si>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</si>
  <si>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</si>
  <si>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</si>
  <si>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</si>
  <si>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</si>
  <si>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</si>
  <si>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</si>
  <si>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</si>
  <si>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</si>
  <si>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</si>
  <si>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</si>
  <si>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</si>
  <si>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</si>
  <si>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</si>
  <si>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</si>
  <si>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</si>
  <si>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</si>
  <si>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</si>
  <si>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</si>
  <si>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</si>
  <si>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</si>
  <si>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</si>
  <si>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</si>
  <si>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</si>
  <si>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</si>
  <si>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</si>
  <si>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</si>
  <si>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</si>
  <si>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</si>
  <si>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</si>
  <si>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</si>
  <si>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</si>
  <si>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</si>
  <si>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</si>
  <si>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</si>
  <si>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</si>
  <si>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</si>
  <si>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</si>
  <si>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</si>
  <si>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</si>
  <si>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</si>
  <si>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</si>
  <si>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</si>
  <si>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</si>
  <si>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</si>
  <si>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</si>
  <si>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</si>
  <si>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</si>
  <si>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</si>
  <si>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</si>
  <si>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</si>
  <si>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</si>
  <si>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</si>
  <si>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</si>
  <si>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</si>
  <si>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</si>
  <si>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</si>
  <si>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</si>
  <si>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</si>
  <si>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</si>
  <si>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</si>
  <si>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</si>
  <si>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</si>
  <si>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</si>
  <si>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</si>
  <si>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</si>
  <si>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</si>
  <si>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</si>
  <si>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</si>
  <si>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</si>
  <si>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</si>
  <si>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</si>
  <si>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</si>
  <si>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</si>
  <si>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</si>
  <si>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</si>
  <si>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</si>
  <si>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</si>
  <si>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</si>
  <si>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</si>
  <si>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</si>
  <si>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</si>
  <si>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</si>
  <si>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</si>
  <si>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</si>
  <si>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</si>
  <si>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</si>
  <si>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</si>
  <si>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</si>
  <si>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</si>
  <si>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</si>
  <si>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</si>
  <si>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</si>
  <si>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</si>
  <si>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</si>
  <si>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</si>
  <si>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</si>
  <si>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</si>
  <si>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</si>
  <si>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</si>
  <si>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</si>
  <si>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</si>
  <si>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</si>
  <si>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</si>
  <si>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</si>
  <si>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</si>
  <si>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</si>
  <si>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</si>
  <si>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</si>
  <si>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</si>
  <si>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</si>
  <si>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</si>
  <si>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</si>
  <si>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</si>
  <si>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</si>
  <si>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</si>
  <si>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</si>
  <si>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</si>
  <si>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</si>
  <si>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</si>
  <si>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</si>
  <si>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</si>
  <si>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</si>
  <si>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</si>
  <si>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</si>
  <si>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</si>
  <si>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</si>
  <si>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</si>
  <si>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</si>
  <si>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</si>
  <si>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</si>
  <si>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</si>
  <si>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</si>
  <si>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</si>
  <si>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</si>
  <si>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</si>
  <si>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</si>
  <si>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</si>
  <si>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</si>
  <si>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</si>
  <si>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</si>
  <si>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</si>
  <si>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</si>
  <si>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</si>
  <si>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</si>
  <si>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</si>
  <si>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</si>
  <si>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</si>
  <si>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</si>
  <si>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</si>
  <si>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</si>
  <si>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</si>
  <si>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</si>
  <si>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</si>
  <si>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</si>
  <si>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</si>
  <si>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</si>
  <si>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</si>
  <si>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</si>
  <si>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</si>
  <si>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</si>
  <si>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</si>
  <si>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</si>
  <si>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</si>
  <si>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</si>
  <si>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</si>
  <si>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</si>
  <si>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</si>
  <si>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</si>
  <si>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</si>
  <si>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</si>
  <si>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</si>
  <si>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</si>
  <si>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</si>
  <si>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</si>
  <si>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</si>
  <si>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</si>
  <si>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</si>
  <si>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</si>
  <si>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</si>
  <si>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</si>
  <si>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</si>
  <si>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</si>
  <si>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</si>
  <si>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</si>
  <si>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</si>
  <si>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</si>
  <si>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</si>
  <si>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</si>
  <si>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</si>
  <si>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</si>
  <si>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</si>
  <si>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</si>
  <si>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</si>
  <si>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</si>
  <si>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</si>
  <si>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</si>
  <si>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</si>
  <si>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</si>
  <si>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</si>
  <si>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</si>
  <si>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</si>
  <si>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</si>
  <si>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</si>
  <si>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</si>
  <si>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</si>
  <si>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</si>
  <si>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</si>
  <si>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</si>
  <si>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</si>
  <si>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</si>
  <si>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</si>
  <si>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</si>
  <si>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</si>
  <si>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</si>
  <si>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</si>
  <si>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</si>
  <si>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</si>
  <si>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</si>
  <si>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</si>
  <si>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</si>
  <si>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</si>
  <si>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</si>
  <si>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</si>
  <si>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</si>
  <si>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</si>
  <si>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</si>
  <si>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</si>
  <si>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</si>
  <si>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</si>
  <si>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</si>
  <si>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</si>
  <si>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</si>
  <si>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</si>
  <si>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</si>
  <si>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</si>
  <si>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</si>
  <si>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</si>
  <si>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</si>
  <si>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</si>
  <si>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</si>
  <si>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</si>
  <si>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</si>
  <si>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</si>
  <si>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</si>
  <si>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</si>
  <si>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</si>
  <si>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</si>
  <si>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</si>
  <si>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</si>
  <si>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</si>
  <si>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</si>
  <si>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</si>
  <si>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</si>
  <si>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</si>
  <si>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</si>
  <si>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</si>
  <si>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</si>
  <si>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</si>
  <si>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</si>
  <si>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</si>
  <si>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</si>
  <si>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</si>
  <si>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</si>
  <si>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</si>
  <si>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</si>
  <si>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</si>
  <si>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</si>
  <si>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</si>
  <si>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</si>
  <si>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</si>
  <si>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</si>
  <si>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</si>
  <si>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</si>
  <si>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</si>
  <si>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</si>
  <si>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</si>
  <si>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</si>
  <si>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</si>
  <si>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</si>
  <si>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</si>
  <si>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</si>
  <si>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</si>
  <si>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</si>
  <si>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</si>
  <si>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</si>
  <si>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</si>
  <si>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</si>
  <si>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</si>
  <si>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</si>
  <si>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</si>
  <si>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</si>
  <si>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</si>
  <si>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</si>
  <si>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</si>
  <si>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</si>
  <si>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</si>
  <si>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</si>
  <si>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</si>
  <si>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</si>
  <si>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</si>
  <si>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</si>
  <si>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</si>
  <si>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</si>
  <si>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</si>
  <si>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</si>
  <si>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</si>
  <si>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</si>
  <si>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</si>
  <si>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</si>
  <si>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</si>
  <si>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</si>
  <si>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</si>
  <si>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</si>
  <si>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</si>
  <si>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</si>
  <si>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</si>
  <si>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</si>
  <si>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</si>
  <si>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</si>
  <si>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</si>
  <si>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</si>
  <si>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</si>
  <si>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</si>
  <si>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</si>
  <si>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</si>
  <si>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</si>
  <si>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</si>
  <si>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</si>
  <si>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</si>
  <si>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</si>
  <si>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</si>
  <si>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</si>
  <si>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</si>
  <si>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</si>
  <si>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</si>
  <si>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</si>
  <si>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</si>
  <si>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</si>
  <si>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</si>
  <si>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</si>
  <si>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</si>
  <si>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</si>
  <si>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</si>
  <si>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</si>
  <si>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</si>
  <si>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</si>
  <si>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</si>
  <si>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</si>
  <si>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</si>
  <si>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</si>
  <si>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</si>
  <si>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</si>
  <si>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</si>
  <si>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</si>
  <si>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</si>
  <si>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</si>
  <si>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</si>
  <si>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</si>
  <si>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</si>
  <si>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</si>
  <si>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</si>
  <si>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</si>
  <si>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</si>
  <si>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</si>
  <si>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</si>
  <si>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</si>
  <si>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</si>
  <si>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</si>
  <si>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</si>
  <si>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</si>
  <si>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</si>
  <si>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</si>
  <si>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</si>
  <si>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</si>
  <si>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</si>
  <si>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</si>
  <si>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</si>
  <si>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</si>
  <si>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</si>
  <si>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</si>
  <si>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</si>
  <si>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</si>
  <si>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</si>
  <si>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</si>
  <si>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</si>
  <si>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</si>
  <si>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</si>
  <si>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</si>
  <si>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</si>
  <si>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</si>
  <si>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</si>
  <si>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</si>
  <si>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</si>
  <si>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</si>
  <si>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</si>
  <si>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</si>
  <si>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</si>
  <si>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</si>
  <si>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</si>
  <si>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</si>
  <si>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</si>
  <si>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</si>
  <si>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</si>
  <si>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</si>
  <si>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</si>
  <si>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</si>
  <si>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</si>
  <si>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</si>
  <si>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</si>
  <si>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</si>
  <si>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</si>
  <si>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</si>
  <si>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</si>
  <si>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</si>
  <si>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</si>
  <si>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</si>
  <si>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</si>
  <si>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</si>
  <si>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</si>
  <si>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</si>
  <si>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</si>
  <si>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</si>
  <si>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</si>
  <si>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</si>
  <si>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</si>
  <si>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</si>
  <si>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</si>
  <si>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</si>
  <si>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</si>
  <si>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</si>
  <si>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</si>
  <si>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</si>
  <si>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</si>
  <si>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</si>
  <si>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</si>
  <si>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</si>
  <si>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</si>
  <si>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</si>
  <si>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</si>
  <si>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</si>
  <si>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</si>
  <si>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</si>
  <si>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</si>
  <si>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</si>
  <si>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</si>
  <si>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</si>
  <si>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</si>
  <si>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</si>
  <si>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</si>
  <si>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</si>
  <si>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</si>
  <si>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</si>
  <si>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</si>
  <si>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</si>
  <si>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</si>
  <si>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</si>
  <si>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</si>
  <si>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</si>
  <si>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</si>
  <si>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</si>
  <si>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</si>
  <si>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</si>
  <si>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</si>
  <si>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</si>
  <si>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</si>
  <si>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</si>
  <si>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</si>
  <si>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</si>
  <si>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</si>
  <si>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</si>
  <si>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</si>
  <si>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</si>
  <si>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</si>
  <si>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</si>
  <si>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</si>
  <si>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</si>
  <si>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</si>
  <si>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</si>
  <si>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</si>
  <si>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</si>
  <si>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</si>
  <si>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</si>
  <si>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</si>
  <si>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</si>
  <si>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</si>
  <si>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</si>
  <si>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</si>
  <si>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</si>
  <si>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</si>
  <si>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</si>
  <si>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</si>
  <si>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</si>
  <si>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</si>
  <si>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</si>
  <si>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</si>
  <si>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</si>
  <si>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</si>
  <si>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</si>
  <si>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</si>
  <si>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</si>
  <si>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</si>
  <si>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</si>
  <si>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</si>
  <si>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</si>
  <si>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</si>
  <si>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</si>
  <si>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</si>
  <si>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</si>
  <si>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</si>
  <si>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</si>
  <si>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</si>
  <si>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</si>
  <si>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</si>
  <si>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</si>
  <si>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</si>
  <si>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</si>
  <si>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</si>
  <si>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</si>
  <si>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</si>
  <si>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</si>
  <si>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</si>
  <si>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</si>
  <si>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</si>
  <si>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</si>
  <si>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</si>
  <si>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</si>
  <si>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</si>
  <si>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</si>
  <si>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</si>
  <si>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</si>
  <si>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</si>
  <si>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</si>
  <si>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</si>
  <si>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</si>
  <si>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</si>
  <si>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</si>
  <si>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</si>
  <si>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</si>
  <si>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</si>
  <si>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</si>
  <si>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</si>
  <si>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</si>
  <si>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</si>
  <si>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</si>
  <si>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</si>
  <si>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</si>
  <si>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</si>
  <si>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</si>
  <si>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</si>
  <si>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</si>
  <si>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</si>
  <si>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</si>
  <si>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</si>
  <si>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</si>
  <si>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</si>
  <si>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</si>
  <si>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</si>
  <si>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</si>
  <si>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</si>
  <si>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</si>
  <si>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</si>
  <si>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</si>
  <si>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</si>
  <si>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</si>
  <si>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</si>
  <si>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</si>
  <si>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</si>
  <si>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</si>
  <si>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</si>
  <si>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</si>
  <si>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</si>
  <si>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</si>
  <si>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</si>
  <si>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</si>
  <si>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</si>
  <si>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</si>
  <si>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</si>
  <si>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</si>
  <si>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</si>
  <si>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</si>
  <si>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</si>
  <si>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</si>
  <si>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</si>
  <si>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</si>
  <si>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</si>
  <si>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</si>
  <si>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</si>
  <si>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</si>
  <si>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</si>
  <si>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</si>
  <si>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</si>
  <si>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</si>
  <si>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</si>
  <si>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</si>
  <si>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</si>
  <si>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</si>
  <si>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</si>
  <si>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</si>
  <si>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</si>
  <si>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</si>
  <si>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</si>
  <si>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</si>
  <si>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</si>
  <si>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</si>
  <si>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</si>
  <si>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</si>
  <si>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</si>
  <si>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</si>
  <si>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</si>
  <si>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</si>
  <si>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</si>
  <si>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</si>
  <si>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</si>
  <si>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</si>
  <si>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</si>
  <si>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</si>
  <si>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</si>
  <si>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</si>
  <si>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</si>
  <si>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</si>
  <si>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</si>
  <si>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</si>
  <si>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</si>
  <si>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</si>
  <si>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</si>
  <si>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</si>
  <si>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</si>
  <si>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</si>
  <si>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</si>
  <si>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</si>
  <si>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</si>
  <si>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</si>
  <si>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</si>
  <si>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</si>
  <si>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</si>
  <si>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</si>
  <si>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</si>
  <si>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</si>
  <si>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</si>
  <si>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</si>
  <si>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</si>
  <si>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</si>
  <si>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</si>
  <si>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</si>
  <si>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</si>
  <si>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</si>
  <si>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</si>
  <si>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</si>
  <si>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</si>
  <si>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</si>
  <si>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</si>
  <si>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</si>
  <si>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</si>
  <si>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</si>
  <si>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</si>
  <si>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</si>
  <si>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</si>
  <si>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</si>
  <si>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</si>
  <si>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</si>
  <si>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</si>
  <si>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</si>
  <si>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</si>
  <si>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</si>
  <si>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</si>
  <si>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</si>
  <si>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</si>
  <si>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</si>
  <si>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</si>
  <si>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</si>
  <si>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</si>
  <si>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</si>
  <si>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</si>
  <si>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</si>
  <si>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</si>
  <si>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</si>
  <si>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</si>
  <si>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</si>
  <si>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</si>
  <si>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</si>
  <si>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</si>
  <si>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</si>
  <si>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</si>
  <si>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</si>
  <si>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</si>
  <si>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</si>
  <si>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</si>
  <si>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</si>
  <si>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</si>
  <si>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</si>
  <si>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</si>
  <si>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</si>
  <si>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</si>
  <si>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</si>
  <si>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</si>
  <si>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</si>
  <si>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</si>
  <si>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</si>
  <si>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</si>
  <si>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</si>
  <si>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</si>
  <si>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</si>
  <si>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</si>
  <si>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</si>
  <si>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</si>
  <si>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</si>
  <si>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</si>
  <si>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</si>
  <si>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</si>
  <si>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</si>
  <si>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</si>
  <si>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</si>
  <si>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</si>
  <si>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</si>
  <si>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</si>
  <si>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</si>
  <si>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</si>
  <si>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</si>
  <si>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</si>
  <si>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</si>
  <si>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</si>
  <si>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</si>
  <si>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</si>
  <si>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</si>
  <si>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</si>
  <si>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</si>
  <si>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</si>
  <si>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</si>
  <si>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</si>
  <si>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</si>
  <si>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</si>
  <si>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</si>
  <si>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</si>
  <si>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</si>
  <si>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</si>
  <si>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</si>
  <si>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</si>
  <si>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</si>
  <si>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</si>
  <si>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</si>
  <si>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</si>
  <si>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</si>
  <si>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</si>
  <si>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</si>
  <si>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</si>
  <si>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</si>
  <si>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</si>
  <si>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</si>
  <si>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</si>
  <si>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</si>
  <si>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</si>
  <si>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</si>
  <si>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</si>
  <si>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</si>
  <si>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</si>
  <si>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</si>
  <si>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</si>
  <si>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</si>
  <si>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</si>
  <si>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</si>
  <si>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</si>
  <si>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</si>
  <si>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</si>
  <si>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</si>
  <si>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</si>
  <si>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</si>
  <si>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</si>
  <si>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</si>
  <si>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</si>
  <si>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</si>
  <si>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</si>
  <si>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</si>
  <si>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</si>
  <si>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</si>
  <si>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</si>
  <si>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</si>
  <si>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</si>
  <si>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</si>
  <si>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</si>
  <si>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</si>
  <si>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</si>
  <si>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</si>
  <si>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</si>
  <si>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</si>
  <si>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</si>
  <si>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</si>
  <si>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</si>
  <si>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</si>
  <si>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</si>
  <si>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</si>
  <si>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</si>
  <si>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</si>
  <si>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</si>
  <si>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</si>
  <si>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</si>
  <si>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</si>
  <si>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</si>
  <si>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</si>
  <si>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</si>
  <si>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</si>
  <si>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</si>
  <si>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</si>
  <si>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</si>
  <si>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</si>
  <si>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</si>
  <si>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</si>
  <si>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</si>
  <si>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</si>
  <si>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</si>
  <si>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</si>
  <si>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</si>
  <si>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</si>
  <si>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</si>
  <si>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</si>
  <si>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</si>
  <si>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</si>
  <si>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</si>
  <si>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</si>
  <si>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</si>
  <si>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</si>
  <si>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</si>
  <si>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</si>
  <si>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</si>
  <si>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</si>
  <si>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</si>
  <si>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</si>
  <si>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</si>
  <si>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</si>
  <si>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</si>
  <si>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</si>
  <si>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</si>
  <si>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</si>
  <si>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</si>
  <si>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</si>
  <si>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</si>
  <si>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</si>
  <si>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</si>
  <si>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</si>
  <si>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</si>
  <si>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</si>
  <si>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</si>
  <si>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</si>
  <si>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</si>
  <si>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</si>
  <si>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</si>
  <si>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</si>
  <si>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</si>
  <si>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</si>
  <si>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</si>
  <si>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</si>
  <si>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</si>
  <si>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</si>
  <si>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</si>
  <si>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</si>
  <si>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</si>
  <si>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</si>
  <si>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</si>
  <si>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</si>
  <si>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</si>
  <si>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</si>
  <si>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</si>
  <si>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</si>
  <si>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</si>
  <si>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</si>
  <si>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</si>
  <si>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</si>
  <si>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</si>
  <si>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</si>
  <si>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</si>
  <si>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</si>
  <si>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</si>
  <si>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</si>
  <si>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</si>
  <si>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</si>
  <si>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</si>
  <si>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</si>
  <si>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</si>
  <si>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</si>
  <si>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</si>
  <si>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</si>
  <si>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</si>
  <si>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</si>
  <si>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</si>
  <si>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</si>
  <si>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</si>
  <si>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</si>
  <si>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</si>
  <si>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</si>
  <si>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</si>
  <si>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</si>
  <si>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</si>
  <si>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</si>
  <si>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</si>
  <si>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</si>
  <si>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</si>
  <si>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</si>
  <si>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</si>
  <si>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</si>
  <si>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</si>
  <si>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</si>
  <si>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</si>
  <si>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</si>
  <si>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</si>
  <si>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</si>
  <si>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</si>
  <si>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</si>
  <si>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</si>
  <si>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</si>
  <si>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</si>
  <si>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</si>
  <si>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</si>
  <si>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</si>
  <si>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</si>
  <si>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</si>
  <si>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</si>
  <si>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</si>
  <si>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</si>
  <si>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</si>
  <si>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</si>
  <si>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</si>
  <si>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</si>
  <si>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</si>
  <si>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</si>
  <si>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</si>
  <si>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</si>
  <si>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</si>
  <si>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</si>
  <si>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</si>
  <si>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</si>
  <si>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</si>
  <si>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</si>
  <si>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</si>
  <si>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</si>
  <si>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</si>
  <si>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</si>
  <si>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</si>
  <si>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</si>
  <si>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</si>
  <si>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</si>
  <si>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</si>
  <si>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</si>
  <si>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</si>
  <si>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</si>
  <si>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</si>
  <si>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</si>
  <si>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</si>
  <si>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</si>
  <si>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</si>
  <si>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</si>
  <si>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</si>
  <si>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</si>
  <si>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</si>
  <si>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</si>
  <si>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</si>
  <si>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</si>
  <si>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</si>
  <si>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</si>
  <si>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</si>
  <si>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</si>
  <si>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</si>
  <si>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</si>
  <si>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</si>
  <si>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</si>
  <si>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</si>
  <si>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</si>
  <si>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</si>
  <si>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</si>
  <si>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</si>
  <si>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</si>
  <si>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</si>
  <si>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</si>
  <si>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</si>
  <si>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</si>
  <si>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</si>
  <si>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</si>
  <si>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</si>
  <si>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</si>
  <si>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</si>
  <si>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</si>
  <si>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</si>
  <si>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</si>
  <si>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</si>
  <si>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</si>
  <si>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</si>
  <si>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</si>
  <si>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</si>
  <si>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</si>
  <si>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</si>
  <si>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</si>
  <si>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</si>
  <si>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</si>
  <si>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</si>
  <si>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</si>
  <si>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</si>
  <si>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</si>
  <si>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</si>
  <si>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</si>
  <si>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</si>
  <si>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</si>
  <si>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</si>
  <si>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</si>
  <si>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</si>
  <si>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</si>
  <si>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</si>
  <si>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</si>
  <si>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</si>
  <si>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</si>
  <si>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</si>
  <si>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</si>
  <si>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</si>
  <si>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</si>
  <si>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</si>
  <si>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</si>
  <si>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</si>
  <si>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</si>
  <si>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</si>
  <si>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</si>
  <si>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</si>
  <si>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</si>
  <si>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</si>
  <si>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</si>
  <si>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</si>
  <si>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</si>
  <si>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</si>
  <si>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</si>
  <si>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</si>
  <si>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</si>
  <si>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</si>
  <si>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</si>
  <si>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</si>
  <si>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</si>
  <si>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</si>
  <si>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</si>
  <si>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</si>
  <si>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</si>
  <si>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</si>
  <si>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</si>
  <si>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</si>
  <si>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</si>
  <si>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</si>
  <si>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</si>
  <si>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</si>
  <si>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</si>
  <si>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</si>
  <si>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</si>
  <si>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</si>
  <si>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</si>
  <si>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</si>
  <si>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</si>
  <si>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</si>
  <si>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</si>
  <si>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</si>
  <si>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</si>
  <si>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</si>
  <si>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</si>
  <si>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</si>
  <si>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</si>
  <si>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</si>
  <si>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</si>
  <si>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</si>
  <si>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</si>
  <si>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</si>
  <si>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</si>
  <si>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</si>
  <si>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</si>
  <si>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</si>
  <si>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</si>
  <si>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</si>
  <si>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</si>
  <si>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</si>
  <si>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</si>
  <si>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</si>
  <si>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</si>
  <si>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</si>
  <si>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</si>
  <si>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</si>
  <si>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</si>
  <si>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</si>
  <si>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</si>
  <si>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</si>
  <si>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</si>
  <si>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</si>
  <si>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</si>
  <si>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</si>
  <si>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</si>
  <si>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</si>
  <si>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</si>
  <si>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</si>
  <si>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</si>
  <si>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</si>
  <si>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</si>
  <si>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</si>
  <si>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</si>
  <si>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</si>
  <si>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</si>
  <si>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</si>
  <si>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</si>
  <si>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</si>
  <si>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</si>
  <si>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</si>
  <si>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</si>
  <si>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</si>
  <si>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</si>
  <si>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</si>
  <si>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</si>
  <si>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</si>
  <si>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</si>
  <si>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</si>
  <si>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</si>
  <si>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</si>
  <si>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</si>
  <si>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</si>
  <si>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</si>
  <si>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</si>
  <si>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</si>
  <si>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</si>
  <si>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</si>
  <si>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</si>
  <si>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</si>
  <si>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</si>
  <si>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</si>
  <si>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</si>
  <si>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</si>
  <si>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</si>
  <si>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</si>
  <si>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</si>
  <si>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</si>
  <si>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</si>
  <si>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</si>
  <si>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</si>
  <si>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</si>
  <si>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</si>
  <si>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</si>
  <si>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</si>
  <si>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</si>
  <si>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</si>
  <si>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</si>
  <si>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</si>
  <si>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</si>
  <si>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</si>
  <si>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</si>
  <si>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</si>
  <si>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</si>
  <si>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</si>
  <si>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</si>
  <si>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</si>
  <si>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</si>
  <si>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</si>
  <si>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</si>
  <si>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</si>
  <si>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</si>
  <si>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</si>
  <si>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</si>
  <si>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</si>
  <si>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</si>
  <si>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</si>
  <si>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</si>
  <si>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</si>
  <si>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</si>
  <si>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</si>
  <si>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</si>
  <si>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</si>
  <si>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</si>
  <si>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</si>
  <si>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</si>
  <si>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</si>
  <si>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</si>
  <si>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</si>
  <si>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</si>
  <si>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</si>
  <si>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</si>
  <si>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</si>
  <si>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</si>
  <si>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</si>
  <si>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</si>
  <si>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</si>
  <si>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</si>
  <si>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</si>
  <si>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</si>
  <si>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</si>
  <si>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</si>
  <si>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</si>
  <si>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</si>
  <si>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</si>
  <si>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</si>
  <si>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</si>
  <si>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</si>
  <si>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</si>
  <si>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</si>
  <si>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</si>
  <si>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</si>
  <si>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</si>
  <si>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</si>
  <si>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</si>
  <si>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</si>
  <si>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</si>
  <si>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</si>
  <si>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</si>
  <si>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</si>
  <si>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</si>
  <si>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</si>
  <si>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</si>
  <si>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</si>
  <si>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</si>
  <si>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</si>
  <si>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</si>
  <si>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</si>
  <si>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</si>
  <si>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</si>
  <si>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</si>
  <si>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</si>
  <si>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</si>
  <si>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</si>
  <si>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</si>
  <si>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</si>
  <si>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</si>
  <si>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</si>
  <si>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</si>
  <si>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</si>
  <si>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</si>
  <si>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</si>
  <si>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</si>
  <si>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</si>
  <si>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</si>
  <si>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</si>
  <si>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</si>
  <si>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</si>
  <si>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</si>
  <si>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</si>
  <si>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</si>
  <si>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</si>
  <si>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</si>
  <si>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</si>
  <si>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</si>
  <si>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</si>
  <si>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</si>
  <si>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</si>
  <si>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</si>
  <si>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</si>
  <si>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</si>
  <si>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</si>
  <si>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</si>
  <si>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</si>
  <si>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</si>
  <si>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</si>
  <si>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</si>
  <si>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</si>
  <si>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</si>
  <si>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</si>
  <si>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</si>
  <si>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</si>
  <si>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</si>
  <si>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</si>
  <si>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</si>
  <si>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</si>
  <si>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</si>
  <si>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</si>
  <si>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</si>
  <si>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</si>
  <si>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</si>
  <si>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</si>
  <si>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</si>
  <si>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</si>
  <si>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</si>
  <si>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</si>
  <si>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</si>
  <si>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</si>
  <si>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</si>
  <si>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</si>
  <si>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</si>
  <si>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</si>
  <si>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</si>
  <si>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</si>
  <si>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</si>
  <si>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</si>
  <si>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</si>
  <si>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</si>
  <si>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</si>
  <si>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</si>
  <si>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</si>
  <si>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</si>
  <si>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</si>
  <si>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</si>
  <si>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</si>
  <si>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</si>
  <si>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</si>
  <si>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</si>
  <si>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</si>
  <si>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</si>
  <si>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</si>
  <si>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</si>
  <si>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</si>
  <si>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</si>
  <si>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</si>
  <si>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</si>
  <si>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</si>
  <si>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</si>
  <si>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</si>
  <si>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</si>
  <si>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</si>
  <si>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</si>
  <si>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</si>
  <si>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</si>
  <si>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</si>
  <si>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</si>
  <si>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</si>
  <si>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</si>
  <si>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</si>
  <si>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</si>
  <si>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</si>
  <si>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</si>
  <si>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</si>
  <si>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</si>
  <si>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</si>
  <si>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</si>
  <si>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</si>
  <si>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</si>
  <si>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</si>
  <si>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</si>
  <si>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</si>
  <si>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</si>
  <si>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</si>
  <si>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</si>
  <si>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</si>
  <si>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</si>
  <si>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</si>
  <si>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</si>
  <si>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</si>
  <si>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</si>
  <si>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</si>
  <si>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</si>
  <si>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</si>
  <si>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</si>
  <si>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</si>
  <si>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</si>
  <si>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</si>
  <si>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</si>
  <si>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</si>
  <si>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</si>
  <si>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</si>
  <si>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</si>
  <si>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</si>
  <si>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</si>
  <si>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</si>
  <si>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</si>
  <si>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</si>
  <si>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</si>
  <si>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</si>
  <si>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</si>
  <si>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</si>
  <si>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</si>
  <si>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</si>
  <si>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</si>
  <si>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</si>
  <si>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</si>
  <si>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</si>
  <si>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</si>
  <si>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</si>
  <si>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</si>
  <si>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</si>
  <si>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</si>
  <si>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</si>
  <si>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</si>
  <si>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</si>
  <si>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</si>
  <si>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</si>
  <si>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</si>
  <si>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</si>
  <si>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</si>
  <si>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</si>
  <si>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</si>
  <si>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</si>
  <si>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</si>
  <si>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</si>
  <si>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</si>
  <si>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</si>
  <si>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</si>
  <si>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</si>
  <si>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</si>
  <si>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</si>
  <si>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</si>
  <si>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</si>
  <si>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</si>
  <si>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</si>
  <si>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</si>
  <si>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</si>
  <si>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</si>
  <si>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</si>
  <si>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</si>
  <si>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</si>
  <si>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</si>
  <si>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</si>
  <si>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</si>
  <si>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</si>
  <si>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</si>
  <si>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</si>
  <si>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</si>
  <si>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</si>
  <si>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</si>
  <si>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</si>
  <si>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</si>
  <si>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</si>
  <si>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</si>
  <si>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</si>
  <si>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</si>
  <si>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</si>
  <si>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</si>
  <si>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</si>
  <si>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</si>
  <si>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</si>
  <si>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</si>
  <si>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</si>
  <si>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</si>
  <si>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</si>
  <si>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</si>
  <si>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</si>
  <si>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</si>
  <si>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</si>
  <si>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</si>
  <si>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</si>
  <si>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</si>
  <si>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</si>
  <si>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</si>
  <si>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</si>
  <si>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</si>
  <si>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</si>
  <si>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</si>
  <si>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</si>
  <si>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</si>
  <si>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</si>
  <si>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</si>
  <si>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</si>
  <si>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</si>
  <si>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</si>
  <si>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</si>
  <si>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</si>
  <si>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</si>
  <si>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</si>
  <si>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</si>
  <si>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</si>
  <si>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</si>
  <si>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</si>
  <si>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</si>
  <si>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</si>
  <si>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</si>
  <si>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</si>
  <si>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</si>
  <si>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</si>
  <si>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</si>
  <si>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</si>
  <si>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</si>
  <si>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</si>
  <si>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</si>
  <si>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</si>
  <si>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</si>
  <si>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</si>
  <si>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</si>
  <si>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</si>
  <si>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</si>
  <si>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</si>
  <si>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</si>
  <si>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</si>
  <si>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</si>
  <si>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</si>
  <si>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</si>
  <si>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</si>
  <si>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</si>
  <si>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</si>
  <si>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</si>
  <si>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</si>
  <si>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</si>
  <si>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</si>
  <si>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</si>
  <si>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</si>
  <si>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</si>
  <si>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</si>
  <si>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</si>
  <si>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</si>
  <si>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</si>
  <si>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</si>
  <si>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</si>
  <si>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</si>
  <si>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</si>
  <si>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</si>
  <si>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</si>
  <si>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</si>
  <si>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</si>
  <si>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</si>
  <si>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</si>
  <si>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</si>
  <si>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</si>
  <si>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</si>
  <si>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</si>
  <si>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</si>
  <si>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</si>
  <si>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</si>
  <si>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</si>
  <si>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</si>
  <si>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</si>
  <si>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</si>
  <si>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</si>
  <si>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</si>
  <si>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</si>
  <si>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</si>
  <si>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</si>
  <si>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</si>
  <si>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</si>
  <si>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</si>
  <si>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</si>
  <si>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</si>
  <si>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</si>
  <si>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</si>
  <si>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</si>
  <si>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</si>
  <si>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</si>
  <si>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</si>
  <si>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</si>
  <si>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</si>
  <si>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</si>
  <si>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</si>
  <si>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</si>
  <si>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</si>
  <si>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</si>
  <si>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</si>
  <si>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</si>
  <si>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</si>
  <si>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</si>
  <si>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</si>
  <si>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</si>
  <si>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</si>
  <si>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</si>
  <si>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</si>
  <si>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</si>
  <si>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</si>
  <si>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</si>
  <si>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</si>
  <si>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</si>
  <si>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</si>
  <si>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</si>
  <si>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</si>
  <si>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</si>
  <si>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</si>
  <si>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</si>
  <si>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</si>
  <si>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</si>
  <si>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</si>
  <si>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</si>
  <si>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</si>
  <si>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</si>
  <si>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</si>
  <si>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</si>
  <si>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</si>
  <si>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</si>
  <si>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</si>
  <si>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</si>
  <si>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</si>
  <si>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</si>
  <si>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</si>
  <si>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</si>
  <si>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</si>
  <si>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</si>
  <si>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</si>
  <si>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</si>
  <si>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</si>
  <si>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</si>
  <si>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</si>
  <si>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</si>
  <si>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</si>
  <si>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</si>
  <si>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</si>
  <si>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</si>
  <si>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</si>
  <si>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</si>
  <si>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</si>
  <si>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</si>
  <si>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</si>
  <si>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</si>
  <si>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</si>
  <si>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</si>
  <si>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</si>
  <si>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</si>
  <si>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</si>
  <si>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</si>
  <si>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</si>
  <si>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</si>
  <si>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</si>
  <si>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</si>
  <si>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</si>
  <si>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</si>
  <si>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</si>
  <si>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</si>
  <si>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</si>
  <si>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</si>
  <si>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</si>
  <si>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</si>
  <si>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</si>
  <si>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</si>
  <si>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</si>
  <si>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</si>
  <si>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</si>
  <si>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</si>
  <si>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</si>
  <si>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</si>
  <si>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</si>
  <si>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</si>
  <si>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</si>
  <si>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</si>
  <si>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</si>
  <si>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</si>
  <si>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</si>
  <si>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</si>
  <si>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</si>
  <si>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</si>
  <si>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</si>
  <si>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</si>
  <si>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</si>
  <si>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</si>
  <si>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</si>
  <si>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</si>
  <si>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</si>
  <si>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</si>
  <si>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</si>
  <si>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</si>
  <si>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</si>
  <si>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</si>
  <si>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</si>
  <si>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</si>
  <si>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</si>
  <si>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</si>
  <si>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</si>
  <si>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</si>
  <si>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</si>
  <si>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</si>
  <si>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</si>
  <si>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</si>
  <si>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</si>
  <si>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</si>
  <si>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</si>
  <si>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</si>
  <si>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</si>
  <si>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</si>
  <si>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</si>
  <si>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</si>
  <si>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</si>
  <si>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</si>
  <si>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</si>
  <si>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</si>
  <si>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</si>
  <si>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</si>
  <si>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</si>
  <si>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</si>
  <si>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</si>
  <si>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</si>
  <si>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</si>
  <si>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</si>
  <si>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</si>
  <si>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</si>
  <si>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</si>
  <si>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</si>
  <si>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</si>
  <si>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</si>
  <si>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</si>
  <si>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</si>
  <si>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</si>
  <si>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</si>
  <si>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</si>
  <si>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</si>
  <si>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</si>
  <si>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</si>
  <si>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</si>
  <si>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</si>
  <si>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</si>
  <si>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</si>
  <si>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</si>
  <si>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</si>
  <si>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</si>
  <si>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</si>
  <si>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</si>
  <si>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</si>
  <si>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</si>
  <si>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</si>
  <si>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</si>
  <si>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</si>
  <si>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</si>
  <si>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</si>
  <si>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</si>
  <si>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</si>
  <si>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</si>
  <si>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</si>
  <si>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</si>
  <si>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</si>
  <si>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</si>
  <si>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</si>
  <si>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</si>
  <si>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</si>
  <si>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</si>
  <si>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</si>
  <si>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</si>
  <si>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</si>
  <si>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</si>
  <si>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</si>
  <si>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</si>
  <si>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</si>
  <si>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</si>
  <si>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</si>
  <si>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</si>
  <si>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</si>
  <si>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</si>
  <si>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</si>
  <si>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</si>
  <si>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</si>
  <si>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</si>
  <si>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</si>
  <si>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</si>
  <si>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</si>
  <si>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</si>
  <si>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</si>
  <si>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</si>
  <si>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</si>
  <si>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</si>
  <si>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</si>
  <si>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</si>
  <si>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</si>
  <si>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</si>
  <si>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</si>
  <si>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</si>
  <si>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</si>
  <si>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</si>
  <si>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</si>
  <si>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</si>
  <si>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</si>
  <si>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</si>
  <si>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</si>
  <si>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</si>
  <si>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</si>
  <si>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</si>
  <si>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</si>
  <si>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</si>
  <si>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</si>
  <si>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</si>
  <si>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</si>
  <si>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</si>
  <si>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</si>
  <si>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</si>
  <si>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</si>
  <si>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</si>
  <si>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</si>
  <si>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</si>
  <si>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</si>
  <si>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</si>
  <si>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</si>
  <si>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</si>
  <si>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</si>
  <si>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</si>
  <si>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</si>
  <si>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</si>
  <si>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</si>
  <si>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</si>
  <si>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</si>
  <si>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</si>
  <si>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</si>
  <si>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</si>
  <si>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</si>
  <si>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</si>
  <si>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</si>
  <si>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</si>
  <si>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</si>
  <si>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</si>
  <si>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</si>
  <si>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</si>
  <si>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</si>
  <si>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</si>
  <si>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</si>
  <si>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</si>
  <si>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</si>
  <si>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</si>
  <si>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</si>
  <si>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</si>
  <si>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</si>
  <si>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</si>
  <si>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</si>
  <si>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</si>
  <si>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</si>
  <si>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</si>
  <si>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</si>
  <si>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</si>
  <si>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</si>
  <si>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</si>
  <si>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</si>
  <si>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</si>
  <si>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</si>
  <si>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</si>
  <si>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</si>
  <si>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</si>
  <si>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</si>
  <si>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</si>
  <si>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</si>
  <si>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</si>
  <si>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</si>
  <si>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</si>
  <si>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</si>
  <si>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</si>
  <si>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</si>
  <si>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</si>
  <si>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</si>
  <si>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</si>
  <si>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</si>
  <si>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</si>
  <si>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</si>
  <si>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</si>
  <si>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</si>
  <si>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</si>
  <si>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</si>
  <si>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</si>
  <si>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</si>
  <si>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</si>
  <si>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</si>
  <si>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</si>
  <si>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</si>
  <si>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</si>
  <si>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</si>
  <si>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</si>
  <si>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</si>
  <si>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</si>
  <si>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</si>
  <si>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</si>
  <si>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</si>
  <si>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</si>
  <si>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</si>
  <si>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</si>
  <si>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</si>
  <si>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</si>
  <si>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</si>
  <si>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</si>
  <si>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</si>
  <si>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</si>
  <si>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</si>
  <si>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</si>
  <si>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</si>
  <si>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</si>
  <si>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</si>
  <si>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</si>
  <si>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</si>
  <si>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</si>
  <si>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</si>
  <si>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</si>
  <si>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</si>
  <si>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</si>
  <si>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</si>
  <si>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</si>
  <si>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</si>
  <si>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</si>
  <si>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</si>
  <si>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</si>
  <si>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</si>
  <si>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</si>
  <si>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</si>
  <si>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</si>
  <si>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</si>
  <si>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</si>
  <si>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</si>
  <si>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</si>
  <si>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</si>
  <si>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</si>
  <si>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</si>
  <si>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</si>
  <si>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</si>
  <si>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</si>
  <si>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</si>
  <si>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</si>
  <si>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</si>
  <si>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</si>
  <si>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</si>
  <si>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</si>
  <si>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</si>
  <si>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</si>
  <si>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</si>
  <si>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</si>
  <si>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</si>
  <si>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</si>
  <si>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</si>
  <si>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</si>
  <si>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</si>
  <si>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</si>
  <si>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</si>
  <si>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</si>
  <si>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</si>
  <si>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</si>
  <si>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</si>
  <si>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</si>
  <si>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</si>
  <si>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</si>
  <si>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</si>
  <si>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</si>
  <si>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</si>
  <si>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</si>
  <si>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</si>
  <si>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</si>
  <si>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</si>
  <si>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</si>
  <si>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</si>
  <si>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</si>
  <si>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</si>
  <si>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</si>
  <si>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</si>
  <si>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</si>
  <si>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</si>
  <si>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</si>
  <si>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</si>
  <si>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</si>
  <si>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</si>
  <si>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</si>
  <si>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</si>
  <si>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</si>
  <si>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</si>
  <si>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</si>
  <si>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</si>
  <si>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</si>
  <si>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</si>
  <si>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</si>
  <si>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</si>
  <si>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</si>
  <si>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</si>
  <si>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</si>
  <si>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</si>
  <si>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</si>
  <si>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</si>
  <si>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</si>
  <si>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</si>
  <si>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</si>
  <si>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</si>
  <si>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</si>
  <si>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</si>
  <si>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</si>
  <si>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</si>
  <si>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</si>
  <si>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</si>
  <si>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</si>
  <si>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</si>
  <si>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</si>
  <si>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</si>
  <si>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</si>
  <si>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</si>
  <si>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</si>
  <si>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</si>
  <si>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</si>
  <si>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</si>
  <si>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</si>
  <si>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</si>
  <si>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</si>
  <si>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</si>
  <si>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</si>
  <si>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</si>
  <si>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</si>
  <si>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</si>
  <si>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</si>
  <si>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</si>
  <si>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</si>
  <si>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</si>
  <si>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</si>
  <si>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</si>
  <si>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</si>
  <si>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</si>
  <si>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</si>
  <si>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</si>
  <si>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</si>
  <si>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</si>
  <si>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</si>
  <si>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</si>
  <si>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</si>
  <si>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</si>
  <si>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</si>
  <si>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</si>
  <si>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</si>
  <si>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</si>
  <si>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</si>
  <si>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</si>
  <si>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</si>
  <si>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</si>
  <si>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</si>
  <si>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</si>
  <si>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</si>
  <si>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</si>
  <si>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</si>
  <si>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</si>
  <si>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</si>
  <si>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</si>
  <si>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</si>
  <si>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</si>
  <si>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</si>
  <si>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</si>
  <si>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</si>
  <si>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</si>
  <si>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</si>
  <si>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</si>
  <si>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</si>
  <si>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</si>
  <si>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</si>
  <si>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</si>
  <si>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</si>
  <si>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</si>
  <si>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</si>
  <si>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</si>
  <si>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</si>
  <si>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</si>
  <si>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</si>
  <si>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</si>
  <si>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</si>
  <si>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</si>
  <si>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</si>
  <si>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</si>
  <si>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</si>
  <si>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</si>
  <si>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</si>
  <si>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</si>
  <si>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</si>
  <si>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</si>
  <si>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</si>
  <si>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</si>
  <si>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</si>
  <si>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</si>
  <si>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</si>
  <si>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</si>
  <si>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</si>
  <si>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</si>
  <si>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</si>
  <si>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</si>
  <si>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</si>
  <si>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</si>
  <si>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</si>
  <si>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</si>
  <si>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</si>
  <si>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</si>
  <si>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</si>
  <si>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</si>
  <si>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</si>
  <si>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</si>
  <si>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</si>
  <si>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</si>
  <si>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</si>
  <si>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</si>
  <si>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</si>
  <si>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</si>
  <si>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</si>
  <si>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</si>
  <si>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</si>
  <si>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</si>
  <si>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</si>
  <si>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</si>
  <si>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</si>
  <si>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</si>
  <si>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</si>
  <si>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</si>
  <si>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</si>
  <si>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</si>
  <si>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</si>
  <si>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</si>
  <si>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</si>
  <si>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</si>
  <si>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</si>
  <si>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</si>
  <si>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</si>
  <si>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</si>
  <si>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</si>
  <si>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</si>
  <si>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</si>
  <si>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</si>
  <si>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</si>
  <si>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</si>
  <si>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</si>
  <si>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</si>
  <si>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</si>
  <si>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</si>
  <si>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</si>
  <si>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</si>
  <si>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</si>
  <si>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</si>
  <si>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</si>
  <si>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</si>
  <si>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</si>
  <si>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</si>
  <si>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</si>
  <si>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</si>
  <si>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</si>
  <si>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</si>
  <si>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</si>
  <si>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</si>
  <si>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</si>
  <si>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</si>
  <si>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</si>
  <si>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</si>
  <si>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</si>
  <si>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</si>
  <si>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</si>
  <si>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</si>
  <si>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</si>
  <si>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</si>
  <si>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</si>
  <si>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</si>
  <si>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</si>
  <si>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</si>
  <si>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</si>
  <si>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</si>
  <si>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</si>
  <si>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</si>
  <si>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</si>
  <si>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</si>
  <si>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</si>
  <si>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</si>
  <si>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</si>
  <si>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</si>
  <si>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</si>
  <si>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</si>
  <si>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</si>
  <si>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</si>
  <si>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</si>
  <si>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</si>
  <si>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</si>
  <si>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</si>
  <si>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</si>
  <si>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</si>
  <si>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</si>
  <si>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</si>
  <si>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</si>
  <si>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</si>
  <si>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</si>
  <si>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</si>
  <si>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</si>
  <si>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</si>
  <si>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</si>
  <si>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</si>
  <si>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</si>
  <si>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</si>
  <si>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</si>
  <si>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</si>
  <si>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</si>
  <si>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</si>
  <si>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</si>
  <si>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</si>
  <si>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</si>
  <si>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</si>
  <si>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</si>
  <si>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</si>
  <si>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</si>
  <si>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</si>
  <si>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</si>
  <si>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</si>
  <si>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</si>
  <si>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</si>
  <si>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</si>
  <si>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</si>
  <si>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</si>
  <si>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</si>
  <si>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</si>
  <si>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</si>
  <si>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</si>
  <si>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</si>
  <si>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</si>
  <si>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</si>
  <si>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</si>
  <si>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</si>
  <si>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</si>
  <si>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</si>
  <si>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</si>
  <si>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</si>
  <si>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</si>
  <si>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</si>
  <si>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</si>
  <si>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</si>
  <si>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</si>
  <si>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</si>
  <si>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</si>
  <si>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</si>
  <si>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</si>
  <si>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</si>
  <si>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</si>
  <si>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</si>
  <si>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</si>
  <si>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</si>
  <si>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</si>
  <si>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</si>
  <si>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</si>
  <si>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</si>
  <si>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</si>
  <si>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</si>
  <si>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</si>
  <si>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</si>
  <si>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</si>
  <si>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</si>
  <si>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</si>
  <si>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</si>
  <si>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</si>
  <si>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</si>
  <si>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</si>
  <si>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</si>
  <si>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</si>
  <si>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</si>
  <si>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</si>
  <si>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</si>
  <si>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</si>
  <si>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</si>
  <si>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</si>
  <si>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</si>
  <si>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</si>
  <si>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</si>
  <si>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</si>
  <si>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</si>
  <si>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</si>
  <si>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</si>
  <si>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</si>
  <si>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</si>
  <si>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</si>
  <si>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</si>
  <si>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</si>
  <si>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</si>
  <si>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</si>
  <si>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</si>
  <si>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</si>
  <si>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</si>
  <si>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</si>
  <si>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</si>
  <si>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</si>
  <si>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</si>
  <si>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</si>
  <si>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</si>
  <si>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</si>
  <si>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</si>
  <si>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</si>
  <si>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</si>
  <si>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</si>
  <si>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</si>
  <si>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</si>
  <si>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</si>
  <si>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</si>
  <si>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</si>
  <si>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</si>
  <si>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</si>
  <si>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</si>
  <si>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</si>
  <si>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</si>
  <si>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</si>
  <si>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</si>
  <si>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</si>
  <si>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</si>
  <si>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</si>
  <si>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</si>
  <si>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</si>
  <si>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</si>
  <si>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</si>
  <si>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</si>
  <si>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</si>
  <si>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</si>
  <si>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</si>
  <si>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</si>
  <si>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</si>
  <si>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</si>
  <si>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</si>
  <si>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</si>
  <si>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</si>
  <si>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</si>
  <si>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</si>
  <si>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</si>
  <si>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</si>
  <si>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</si>
  <si>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</si>
  <si>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</si>
  <si>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</si>
  <si>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</si>
  <si>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</si>
  <si>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</si>
  <si>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</si>
  <si>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</si>
  <si>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</si>
  <si>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</si>
  <si>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</si>
  <si>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</si>
  <si>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</si>
  <si>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</si>
  <si>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</si>
  <si>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</si>
  <si>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</si>
  <si>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</si>
  <si>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</si>
  <si>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</si>
  <si>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</si>
  <si>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</si>
  <si>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</si>
  <si>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</si>
  <si>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</si>
  <si>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</si>
  <si>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</si>
  <si>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</si>
  <si>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</si>
  <si>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</si>
  <si>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</si>
  <si>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</si>
  <si>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</si>
  <si>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</si>
  <si>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</si>
  <si>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</si>
  <si>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</si>
  <si>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</si>
  <si>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</si>
  <si>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</si>
  <si>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</si>
  <si>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</si>
  <si>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</si>
  <si>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</si>
  <si>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</si>
  <si>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</si>
  <si>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</si>
  <si>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</si>
  <si>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</si>
  <si>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</si>
  <si>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</si>
  <si>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</si>
  <si>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</si>
  <si>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</si>
  <si>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</si>
  <si>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</si>
  <si>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</si>
  <si>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</si>
  <si>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</si>
  <si>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</si>
  <si>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</si>
  <si>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</si>
  <si>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</si>
  <si>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</si>
  <si>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</si>
  <si>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</si>
  <si>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</si>
  <si>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</si>
  <si>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</si>
  <si>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</si>
  <si>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</si>
  <si>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</si>
  <si>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</si>
  <si>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</si>
  <si>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</si>
  <si>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</si>
  <si>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</si>
  <si>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</si>
  <si>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</si>
  <si>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</si>
  <si>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</si>
  <si>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</si>
  <si>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</si>
  <si>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</si>
  <si>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</si>
  <si>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</si>
  <si>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</si>
  <si>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</si>
  <si>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</si>
  <si>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</si>
  <si>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</si>
  <si>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</si>
  <si>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</si>
  <si>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</si>
  <si>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</si>
  <si>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</si>
  <si>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</si>
  <si>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</si>
  <si>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</si>
  <si>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</si>
  <si>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</si>
  <si>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</si>
  <si>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</si>
  <si>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</si>
  <si>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</si>
  <si>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</si>
  <si>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</si>
  <si>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</si>
  <si>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</si>
  <si>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</si>
  <si>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</si>
  <si>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</si>
  <si>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</si>
  <si>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</si>
  <si>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</si>
  <si>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</si>
  <si>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</si>
  <si>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</si>
  <si>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</si>
  <si>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</si>
  <si>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</si>
  <si>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</si>
  <si>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</si>
  <si>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</si>
  <si>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</si>
  <si>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</si>
  <si>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</si>
  <si>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</si>
  <si>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</si>
  <si>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</si>
  <si>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</si>
  <si>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</si>
  <si>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</si>
  <si>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</si>
  <si>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</si>
  <si>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</si>
  <si>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</si>
  <si>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</si>
  <si>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</si>
  <si>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</si>
  <si>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</si>
  <si>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</si>
  <si>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</si>
  <si>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</si>
  <si>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</si>
  <si>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</si>
  <si>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</si>
  <si>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</si>
  <si>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</si>
  <si>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</si>
  <si>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</si>
  <si>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</si>
  <si>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</si>
  <si>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</si>
  <si>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</si>
  <si>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</si>
  <si>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</si>
  <si>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</si>
  <si>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</si>
  <si>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</si>
  <si>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</si>
  <si>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</si>
  <si>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</si>
  <si>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</si>
  <si>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</si>
  <si>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</si>
  <si>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</si>
  <si>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</si>
  <si>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</si>
  <si>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</si>
  <si>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</si>
  <si>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</si>
  <si>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</si>
  <si>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</si>
  <si>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</si>
  <si>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</si>
  <si>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</si>
  <si>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</si>
  <si>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</si>
  <si>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</si>
  <si>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</si>
  <si>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</si>
  <si>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</si>
  <si>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</si>
  <si>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</si>
  <si>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</si>
  <si>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</si>
  <si>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</si>
  <si>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</si>
  <si>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</si>
  <si>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</si>
  <si>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</si>
  <si>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</si>
  <si>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</si>
  <si>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</si>
  <si>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</si>
  <si>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</si>
  <si>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</si>
  <si>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</si>
  <si>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</si>
  <si>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</si>
  <si>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</si>
  <si>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</si>
  <si>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</si>
  <si>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</si>
  <si>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</si>
  <si>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</si>
  <si>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</si>
  <si>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</si>
  <si>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</si>
  <si>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</si>
  <si>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</si>
  <si>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</si>
  <si>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</si>
  <si>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</si>
  <si>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</si>
  <si>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</si>
  <si>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</si>
  <si>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</si>
  <si>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</si>
  <si>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</si>
  <si>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</si>
  <si>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</si>
  <si>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</si>
  <si>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</si>
  <si>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</si>
  <si>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</si>
  <si>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</si>
  <si>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</si>
  <si>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</si>
  <si>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</si>
  <si>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</si>
  <si>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</si>
  <si>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</si>
  <si>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</si>
  <si>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</si>
  <si>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</si>
  <si>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</si>
  <si>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</si>
  <si>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</si>
  <si>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</si>
  <si>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</si>
  <si>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</si>
  <si>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</si>
  <si>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</si>
  <si>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</si>
  <si>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</si>
  <si>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</si>
  <si>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</si>
  <si>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</si>
  <si>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</si>
  <si>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</si>
  <si>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</si>
  <si>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</si>
  <si>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</si>
  <si>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</si>
  <si>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</si>
  <si>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</si>
  <si>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</si>
  <si>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</si>
  <si>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</si>
  <si>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</si>
  <si>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</si>
  <si>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</si>
  <si>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</si>
  <si>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</si>
  <si>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</si>
  <si>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</si>
  <si>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</si>
  <si>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</si>
  <si>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</si>
  <si>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</si>
  <si>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</si>
  <si>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</si>
  <si>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</si>
  <si>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</si>
  <si>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</si>
  <si>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</si>
  <si>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</si>
  <si>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</si>
  <si>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</si>
  <si>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</si>
  <si>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</si>
  <si>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</si>
  <si>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</si>
  <si>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</si>
  <si>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</si>
  <si>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</si>
  <si>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</si>
  <si>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</si>
  <si>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</si>
  <si>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</si>
  <si>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</si>
  <si>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</si>
  <si>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</si>
  <si>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</si>
  <si>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</si>
  <si>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</si>
  <si>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</si>
  <si>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</si>
  <si>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</si>
  <si>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</si>
  <si>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</si>
  <si>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</si>
  <si>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</si>
  <si>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</si>
  <si>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</si>
  <si>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</si>
  <si>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</si>
  <si>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</si>
  <si>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</si>
  <si>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</si>
  <si>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</si>
  <si>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</si>
  <si>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</si>
  <si>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</si>
  <si>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</si>
  <si>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</si>
  <si>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</si>
  <si>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</si>
  <si>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</si>
  <si>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</si>
  <si>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</si>
  <si>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</si>
  <si>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</si>
  <si>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</si>
  <si>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</si>
  <si>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</si>
  <si>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</si>
  <si>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</si>
  <si>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</si>
  <si>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</si>
  <si>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</si>
  <si>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</si>
  <si>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</si>
  <si>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</si>
  <si>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</si>
  <si>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</si>
  <si>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</si>
  <si>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</si>
  <si>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</si>
  <si>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</si>
  <si>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</si>
  <si>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</si>
  <si>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</si>
  <si>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</si>
  <si>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</si>
  <si>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</si>
  <si>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</si>
  <si>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</si>
  <si>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</si>
  <si>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</si>
  <si>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</si>
  <si>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</si>
  <si>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</si>
  <si>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</si>
  <si>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</si>
  <si>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</si>
  <si>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</si>
  <si>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</si>
  <si>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</si>
  <si>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</si>
  <si>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</si>
  <si>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</si>
  <si>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</si>
  <si>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</si>
  <si>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</si>
  <si>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</si>
  <si>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</si>
  <si>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</si>
  <si>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</si>
  <si>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</si>
  <si>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</si>
  <si>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</si>
  <si>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</si>
  <si>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</si>
  <si>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</si>
  <si>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</si>
  <si>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</si>
  <si>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</si>
  <si>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</si>
  <si>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</si>
  <si>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</si>
  <si>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</si>
  <si>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</si>
  <si>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</si>
  <si>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</si>
  <si>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</si>
  <si>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</si>
  <si>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</si>
  <si>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</si>
  <si>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</si>
  <si>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</si>
  <si>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</si>
  <si>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</si>
  <si>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</si>
  <si>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</si>
  <si>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</si>
  <si>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</si>
  <si>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</si>
  <si>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</si>
  <si>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</si>
  <si>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</si>
  <si>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</si>
  <si>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</si>
  <si>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</si>
  <si>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</si>
  <si>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</si>
  <si>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</si>
  <si>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</si>
  <si>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</si>
  <si>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</si>
  <si>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</si>
  <si>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</si>
  <si>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</si>
  <si>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</si>
  <si>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</si>
  <si>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</si>
  <si>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</si>
  <si>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</si>
  <si>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</si>
  <si>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</si>
  <si>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</si>
  <si>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</si>
  <si>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</si>
  <si>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</si>
  <si>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</si>
  <si>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</si>
  <si>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</si>
  <si>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</si>
  <si>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</si>
  <si>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</si>
  <si>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</si>
  <si>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</si>
  <si>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</si>
  <si>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</si>
  <si>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</si>
  <si>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</si>
  <si>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</si>
  <si>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</si>
  <si>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</si>
  <si>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</si>
  <si>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</si>
  <si>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</si>
  <si>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</si>
  <si>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</si>
  <si>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</si>
  <si>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</si>
  <si>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</si>
  <si>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</si>
  <si>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</si>
  <si>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</si>
  <si>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</si>
  <si>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</si>
  <si>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</si>
  <si>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</si>
  <si>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</si>
  <si>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</si>
  <si>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</si>
  <si>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</si>
  <si>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</si>
  <si>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</si>
  <si>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</si>
  <si>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</si>
  <si>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</si>
  <si>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</si>
  <si>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</si>
  <si>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</si>
  <si>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</si>
  <si>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</si>
  <si>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</si>
  <si>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</si>
  <si>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</si>
  <si>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</si>
  <si>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</si>
  <si>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</si>
  <si>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</si>
  <si>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</si>
  <si>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</si>
  <si>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</si>
  <si>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</si>
  <si>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</si>
  <si>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</si>
  <si>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</si>
  <si>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</si>
  <si>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</si>
  <si>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</si>
  <si>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</si>
  <si>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</si>
  <si>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</si>
  <si>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</si>
  <si>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</si>
  <si>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</si>
  <si>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</si>
  <si>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</si>
  <si>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</si>
  <si>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</si>
  <si>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</si>
  <si>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</si>
  <si>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</si>
  <si>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</si>
  <si>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</si>
  <si>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</si>
  <si>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</si>
  <si>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</si>
  <si>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</si>
  <si>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</si>
  <si>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</si>
  <si>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</si>
  <si>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</si>
  <si>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</si>
  <si>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</si>
  <si>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</si>
  <si>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</si>
  <si>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</si>
  <si>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</si>
  <si>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</si>
  <si>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</si>
  <si>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</si>
  <si>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</si>
  <si>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</si>
  <si>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</si>
  <si>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</si>
  <si>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</si>
  <si>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</si>
  <si>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</si>
  <si>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</si>
  <si>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</si>
  <si>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</si>
  <si>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</si>
  <si>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</si>
  <si>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</si>
  <si>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</si>
  <si>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</si>
  <si>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</si>
  <si>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</si>
  <si>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</si>
  <si>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</si>
  <si>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</si>
  <si>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</si>
  <si>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</si>
  <si>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</si>
  <si>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</si>
  <si>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</si>
  <si>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</si>
  <si>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</si>
  <si>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</si>
  <si>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</si>
  <si>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</si>
  <si>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</si>
  <si>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</si>
  <si>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</si>
  <si>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</si>
  <si>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</si>
  <si>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</si>
  <si>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</si>
  <si>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</si>
  <si>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</si>
  <si>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</si>
  <si>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</si>
  <si>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</si>
  <si>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</si>
  <si>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</si>
  <si>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</si>
  <si>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</si>
  <si>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</si>
  <si>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</si>
  <si>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</si>
  <si>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</si>
  <si>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</si>
  <si>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</si>
  <si>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</si>
  <si>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</si>
  <si>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</si>
  <si>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</si>
  <si>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</si>
  <si>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</si>
  <si>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</si>
  <si>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</si>
  <si>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</si>
  <si>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</si>
  <si>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</si>
  <si>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</si>
  <si>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</si>
  <si>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</si>
  <si>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</si>
  <si>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</si>
  <si>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</si>
  <si>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</si>
  <si>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</si>
  <si>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</si>
  <si>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</si>
  <si>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</si>
  <si>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</si>
  <si>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</si>
  <si>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</si>
  <si>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</si>
  <si>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</si>
  <si>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</si>
  <si>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</si>
  <si>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</si>
  <si>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</si>
  <si>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</si>
  <si>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</si>
  <si>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</si>
  <si>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</si>
  <si>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</si>
  <si>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</si>
  <si>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</si>
  <si>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</si>
  <si>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</si>
  <si>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</si>
  <si>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</si>
  <si>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</si>
  <si>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</si>
  <si>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</si>
  <si>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</si>
  <si>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</si>
  <si>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</si>
  <si>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</si>
  <si>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</si>
  <si>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</si>
  <si>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</si>
  <si>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</si>
  <si>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</si>
  <si>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</si>
  <si>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</si>
  <si>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</si>
  <si>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</si>
  <si>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</si>
  <si>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</si>
  <si>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</si>
  <si>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</si>
  <si>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</si>
  <si>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</si>
  <si>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</si>
  <si>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</si>
  <si>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</si>
  <si>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</si>
  <si>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</si>
  <si>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</si>
  <si>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</si>
  <si>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</si>
  <si>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</si>
  <si>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</si>
  <si>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</si>
  <si>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</si>
  <si>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</si>
  <si>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</si>
  <si>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</si>
  <si>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</si>
  <si>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</si>
  <si>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</si>
  <si>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</si>
  <si>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</si>
  <si>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</si>
  <si>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</si>
  <si>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</si>
  <si>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</si>
  <si>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</si>
  <si>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</si>
  <si>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</si>
  <si>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</si>
  <si>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</si>
  <si>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</si>
  <si>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</si>
  <si>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</si>
  <si>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</si>
  <si>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</si>
  <si>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</si>
  <si>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</si>
  <si>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</si>
  <si>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</si>
  <si>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</si>
  <si>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</si>
  <si>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</si>
  <si>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</si>
  <si>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</si>
  <si>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</si>
  <si>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</si>
  <si>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</si>
  <si>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</si>
  <si>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</si>
  <si>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</si>
  <si>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</si>
  <si>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</si>
  <si>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</si>
  <si>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</si>
  <si>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</si>
  <si>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</si>
  <si>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</si>
  <si>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</si>
  <si>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</si>
  <si>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</si>
  <si>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</si>
  <si>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</si>
  <si>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</si>
  <si>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</si>
  <si>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</si>
  <si>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</si>
  <si>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</si>
  <si>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</si>
  <si>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</si>
  <si>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</si>
  <si>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</si>
  <si>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</si>
  <si>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</si>
  <si>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</si>
  <si>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</si>
  <si>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</si>
  <si>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</si>
  <si>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</si>
  <si>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</si>
  <si>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</si>
  <si>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</si>
  <si>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</si>
  <si>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</si>
  <si>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</si>
  <si>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</si>
  <si>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</si>
  <si>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</si>
  <si>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</si>
  <si>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</si>
  <si>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</si>
  <si>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</si>
  <si>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</si>
  <si>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</si>
  <si>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</si>
  <si>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</si>
  <si>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</si>
  <si>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</si>
  <si>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</si>
  <si>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</si>
  <si>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</si>
  <si>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</si>
  <si>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</si>
  <si>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</si>
  <si>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</si>
  <si>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</si>
  <si>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</si>
  <si>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</si>
  <si>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</si>
  <si>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</si>
  <si>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</si>
  <si>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</si>
  <si>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</si>
  <si>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</si>
  <si>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</si>
  <si>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</si>
  <si>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</si>
  <si>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</si>
  <si>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</si>
  <si>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</si>
  <si>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</si>
  <si>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</si>
  <si>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</si>
  <si>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</si>
  <si>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</si>
  <si>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</si>
  <si>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</si>
  <si>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</si>
  <si>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</si>
  <si>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</si>
  <si>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</si>
  <si>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</si>
  <si>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</si>
  <si>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</si>
  <si>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</si>
  <si>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</si>
  <si>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</si>
  <si>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</si>
  <si>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</si>
  <si>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</si>
  <si>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</si>
  <si>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</si>
  <si>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</si>
  <si>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</si>
  <si>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</si>
  <si>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</si>
  <si>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</si>
  <si>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</si>
  <si>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</si>
  <si>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</si>
  <si>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</si>
  <si>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</si>
  <si>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</si>
  <si>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</si>
  <si>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</si>
  <si>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</si>
  <si>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</si>
  <si>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</si>
  <si>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</si>
  <si>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</si>
  <si>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</si>
  <si>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</si>
  <si>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</si>
  <si>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</si>
  <si>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</si>
  <si>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</si>
  <si>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</si>
  <si>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</si>
  <si>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</si>
  <si>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</si>
  <si>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</si>
  <si>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</si>
  <si>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</si>
  <si>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</si>
  <si>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</si>
  <si>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</si>
  <si>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</si>
  <si>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</si>
  <si>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</si>
  <si>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</si>
  <si>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</si>
  <si>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</si>
  <si>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</si>
  <si>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</si>
  <si>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</si>
  <si>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</si>
  <si>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</si>
  <si>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</si>
  <si>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</si>
  <si>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</si>
  <si>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</si>
  <si>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</si>
  <si>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</si>
  <si>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</si>
  <si>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</si>
  <si>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</si>
  <si>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</si>
  <si>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</si>
  <si>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</si>
  <si>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</si>
  <si>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</si>
  <si>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</si>
  <si>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</si>
  <si>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</si>
  <si>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</si>
  <si>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</si>
  <si>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</si>
  <si>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</si>
  <si>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</si>
  <si>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</si>
  <si>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</si>
  <si>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</si>
  <si>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</si>
  <si>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</si>
  <si>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</si>
  <si>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</si>
  <si>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</si>
  <si>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</si>
  <si>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</si>
  <si>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</si>
  <si>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</si>
  <si>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</si>
  <si>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</si>
  <si>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</si>
  <si>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</si>
  <si>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</si>
  <si>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</si>
  <si>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</si>
  <si>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</si>
  <si>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</si>
  <si>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</si>
  <si>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</si>
  <si>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</si>
  <si>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</si>
  <si>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</si>
  <si>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</si>
  <si>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</si>
  <si>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</si>
  <si>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</si>
  <si>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</si>
  <si>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</si>
  <si>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</si>
  <si>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</si>
  <si>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</si>
  <si>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</si>
  <si>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</si>
  <si>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</si>
  <si>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</si>
  <si>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</si>
  <si>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</si>
  <si>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</si>
  <si>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</si>
  <si>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</si>
  <si>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</si>
  <si>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</si>
  <si>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</si>
  <si>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</si>
  <si>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</si>
  <si>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</si>
  <si>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</si>
  <si>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</si>
  <si>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</si>
  <si>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</si>
  <si>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</si>
  <si>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</si>
  <si>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</si>
  <si>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</si>
  <si>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</si>
  <si>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</si>
  <si>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</si>
  <si>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</si>
  <si>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</si>
  <si>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</si>
  <si>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</si>
  <si>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</si>
  <si>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</si>
  <si>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</si>
  <si>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</si>
  <si>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</si>
  <si>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</si>
  <si>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</si>
  <si>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</si>
  <si>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</si>
  <si>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</si>
  <si>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</si>
  <si>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</si>
  <si>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</si>
  <si>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</si>
  <si>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</si>
  <si>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</si>
  <si>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</si>
  <si>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</si>
  <si>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</si>
  <si>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</si>
  <si>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</si>
  <si>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</si>
  <si>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</si>
  <si>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</si>
  <si>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</si>
  <si>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</si>
  <si>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</si>
  <si>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</si>
  <si>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</si>
  <si>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</si>
  <si>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</si>
  <si>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</si>
  <si>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</si>
  <si>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</si>
  <si>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</si>
  <si>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</si>
  <si>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</si>
  <si>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</si>
  <si>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</si>
  <si>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</si>
  <si>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</si>
  <si>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</si>
  <si>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</si>
  <si>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</si>
  <si>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</si>
  <si>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</si>
  <si>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</si>
  <si>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</si>
  <si>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</si>
  <si>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</si>
  <si>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</si>
  <si>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</si>
  <si>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</si>
  <si>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</si>
  <si>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</si>
  <si>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</si>
  <si>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</si>
  <si>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</si>
  <si>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</si>
  <si>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</si>
  <si>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</si>
  <si>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</si>
  <si>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</si>
  <si>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</si>
  <si>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</si>
  <si>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</si>
  <si>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</si>
  <si>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</si>
  <si>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</si>
  <si>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</si>
  <si>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</si>
  <si>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</si>
  <si>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</si>
  <si>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</si>
  <si>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</si>
  <si>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</si>
  <si>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</si>
  <si>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</si>
  <si>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</si>
  <si>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</si>
  <si>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</si>
  <si>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</si>
  <si>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</si>
  <si>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</si>
  <si>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</si>
  <si>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</si>
  <si>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</si>
  <si>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</si>
  <si>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</si>
  <si>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</si>
  <si>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</si>
  <si>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</si>
  <si>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</si>
  <si>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</si>
  <si>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</si>
  <si>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</si>
  <si>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</si>
  <si>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</si>
  <si>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</si>
  <si>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</si>
  <si>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</si>
  <si>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</si>
  <si>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</si>
  <si>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</si>
  <si>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</si>
  <si>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</si>
  <si>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</si>
  <si>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</si>
  <si>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</si>
  <si>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</si>
  <si>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</si>
  <si>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</si>
  <si>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</si>
  <si>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</si>
  <si>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</si>
  <si>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</si>
  <si>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</si>
  <si>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</si>
  <si>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</si>
  <si>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</si>
  <si>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</si>
  <si>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</si>
  <si>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</si>
  <si>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</si>
  <si>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</si>
  <si>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</si>
  <si>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</si>
  <si>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</si>
  <si>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</si>
  <si>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</si>
  <si>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</si>
  <si>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</si>
  <si>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</si>
  <si>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</si>
  <si>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</si>
  <si>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</si>
  <si>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</si>
  <si>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</si>
  <si>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</si>
  <si>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</si>
  <si>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</si>
  <si>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</si>
  <si>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</si>
  <si>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</si>
  <si>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</si>
  <si>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</si>
  <si>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</si>
  <si>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</si>
  <si>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</si>
  <si>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</si>
  <si>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</si>
  <si>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</si>
  <si>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</si>
  <si>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</si>
  <si>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</si>
  <si>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</si>
  <si>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</si>
  <si>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</si>
  <si>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</si>
  <si>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</si>
  <si>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</si>
  <si>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</si>
  <si>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</si>
  <si>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</si>
  <si>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</si>
  <si>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</si>
  <si>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</si>
  <si>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</si>
  <si>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</si>
  <si>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</si>
  <si>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</si>
  <si>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</si>
  <si>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</si>
  <si>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</si>
  <si>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</si>
  <si>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</si>
  <si>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</si>
  <si>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</si>
  <si>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</si>
  <si>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</si>
  <si>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</si>
  <si>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</si>
  <si>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</si>
  <si>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</si>
  <si>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</si>
  <si>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</si>
  <si>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</si>
  <si>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</si>
  <si>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</si>
  <si>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</si>
  <si>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</si>
  <si>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</si>
  <si>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</si>
  <si>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</si>
  <si>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</si>
  <si>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</si>
  <si>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</si>
  <si>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</si>
  <si>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</si>
  <si>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</si>
  <si>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</si>
  <si>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</si>
  <si>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</si>
  <si>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</si>
  <si>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</si>
  <si>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</si>
  <si>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</si>
  <si>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</si>
  <si>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</si>
  <si>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</si>
  <si>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</si>
  <si>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</si>
  <si>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</si>
  <si>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</si>
  <si>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</si>
  <si>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</si>
  <si>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</si>
  <si>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</si>
  <si>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</si>
  <si>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</si>
  <si>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</si>
  <si>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</si>
  <si>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</si>
  <si>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</si>
  <si>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</si>
  <si>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</si>
  <si>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</si>
  <si>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</si>
  <si>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</si>
  <si>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</si>
  <si>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</si>
  <si>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</si>
  <si>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</si>
  <si>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</si>
  <si>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</si>
  <si>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</si>
  <si>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</si>
  <si>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</si>
  <si>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</si>
  <si>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</si>
  <si>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</si>
  <si>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</si>
  <si>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</si>
  <si>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</si>
  <si>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</si>
  <si>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</si>
  <si>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</si>
  <si>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</si>
  <si>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</si>
  <si>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</si>
  <si>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</si>
  <si>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</si>
  <si>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</si>
  <si>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</si>
  <si>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</si>
  <si>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</si>
  <si>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</si>
  <si>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</si>
  <si>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</si>
  <si>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</si>
  <si>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</si>
  <si>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</si>
  <si>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</si>
  <si>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</si>
  <si>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</si>
  <si>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</si>
  <si>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</si>
  <si>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</si>
  <si>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</si>
  <si>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</si>
  <si>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</si>
  <si>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</si>
  <si>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</si>
  <si>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</si>
  <si>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</si>
  <si>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</si>
  <si>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</si>
  <si>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</si>
  <si>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</si>
  <si>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</si>
  <si>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</si>
  <si>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</si>
  <si>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</si>
  <si>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</si>
  <si>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</si>
  <si>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</si>
  <si>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</si>
  <si>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</si>
  <si>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</si>
  <si>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</si>
  <si>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</si>
  <si>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</si>
  <si>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</si>
  <si>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</si>
  <si>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</si>
  <si>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</si>
  <si>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</si>
  <si>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</si>
  <si>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</si>
  <si>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</si>
  <si>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</si>
  <si>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</si>
  <si>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</si>
  <si>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</si>
  <si>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</si>
  <si>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</si>
  <si>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</si>
  <si>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</si>
  <si>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</si>
  <si>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</si>
  <si>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</si>
  <si>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</si>
  <si>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</si>
  <si>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</si>
  <si>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</si>
  <si>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</si>
  <si>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</si>
  <si>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</si>
  <si>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</si>
  <si>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</si>
  <si>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</si>
  <si>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</si>
  <si>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</si>
  <si>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</si>
  <si>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</si>
  <si>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</si>
  <si>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</si>
  <si>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</si>
  <si>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</si>
  <si>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</si>
  <si>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</si>
  <si>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</si>
  <si>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</si>
  <si>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</si>
  <si>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</si>
  <si>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</si>
  <si>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</si>
  <si>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</si>
  <si>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</si>
  <si>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</si>
  <si>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</si>
  <si>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</si>
  <si>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</si>
  <si>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</si>
  <si>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</si>
  <si>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</si>
  <si>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</si>
  <si>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</si>
  <si>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</si>
  <si>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</si>
  <si>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</si>
  <si>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</si>
  <si>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</si>
  <si>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</si>
  <si>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</si>
  <si>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</si>
  <si>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</si>
  <si>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</si>
  <si>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</si>
  <si>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</si>
  <si>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</si>
  <si>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</si>
  <si>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</si>
  <si>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</si>
  <si>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</si>
  <si>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</si>
  <si>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</si>
  <si>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</si>
  <si>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</si>
  <si>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</si>
  <si>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</si>
  <si>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</si>
  <si>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</si>
  <si>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</si>
  <si>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</si>
  <si>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</si>
  <si>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</si>
  <si>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</si>
  <si>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</si>
  <si>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</si>
  <si>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</si>
  <si>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</si>
  <si>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</si>
  <si>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</si>
  <si>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</si>
  <si>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</si>
  <si>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</si>
  <si>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</si>
  <si>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</si>
  <si>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</si>
  <si>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</si>
  <si>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</si>
  <si>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</si>
  <si>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</si>
  <si>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</si>
  <si>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</si>
  <si>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</si>
  <si>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</si>
  <si>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</si>
  <si>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</si>
  <si>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</si>
  <si>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</si>
  <si>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</si>
  <si>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</si>
  <si>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</si>
  <si>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</si>
  <si>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</si>
  <si>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</si>
  <si>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</si>
  <si>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</si>
  <si>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</si>
  <si>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</si>
  <si>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</si>
  <si>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</si>
  <si>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</si>
  <si>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</si>
  <si>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</si>
  <si>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</si>
  <si>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</si>
  <si>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</si>
  <si>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</si>
  <si>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</si>
  <si>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</si>
  <si>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</si>
  <si>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</si>
  <si>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</si>
  <si>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</si>
  <si>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</si>
  <si>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</si>
  <si>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</si>
  <si>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</si>
  <si>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</si>
  <si>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</si>
  <si>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</si>
  <si>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</si>
  <si>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</si>
  <si>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</si>
  <si>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</si>
  <si>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</si>
  <si>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</si>
  <si>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</si>
  <si>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</si>
  <si>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</si>
  <si>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</si>
  <si>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</si>
  <si>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</si>
  <si>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</si>
  <si>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</si>
  <si>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</si>
  <si>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</si>
  <si>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</si>
  <si>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</si>
  <si>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</si>
  <si>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</si>
  <si>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</si>
  <si>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</si>
  <si>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</si>
  <si>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</si>
  <si>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</si>
  <si>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</si>
  <si>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</si>
  <si>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</si>
  <si>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</si>
  <si>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</si>
  <si>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</si>
  <si>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</si>
  <si>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</si>
  <si>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</si>
  <si>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</si>
  <si>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</si>
  <si>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</si>
  <si>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</si>
  <si>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</si>
  <si>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</si>
  <si>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</si>
  <si>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</si>
  <si>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</si>
  <si>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</si>
  <si>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</si>
  <si>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</si>
  <si>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</si>
  <si>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</si>
  <si>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</si>
  <si>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</si>
  <si>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</si>
  <si>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</si>
  <si>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</si>
  <si>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</si>
  <si>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</si>
  <si>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</si>
  <si>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</si>
  <si>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</si>
  <si>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</si>
  <si>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</si>
  <si>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</si>
  <si>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</si>
  <si>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</si>
  <si>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</si>
  <si>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</si>
  <si>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</si>
  <si>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</si>
  <si>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</si>
  <si>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</si>
  <si>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</si>
  <si>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</si>
  <si>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</si>
  <si>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</si>
  <si>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</si>
  <si>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</si>
  <si>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</si>
  <si>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</si>
  <si>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</si>
  <si>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</si>
  <si>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</si>
  <si>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</si>
  <si>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</si>
  <si>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</si>
  <si>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</si>
  <si>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</si>
  <si>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</si>
  <si>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</si>
  <si>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</si>
  <si>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</si>
  <si>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</si>
  <si>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</si>
  <si>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</si>
  <si>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</si>
  <si>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</si>
  <si>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</si>
  <si>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</si>
  <si>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</si>
  <si>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</si>
  <si>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</si>
  <si>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</si>
  <si>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</si>
  <si>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</si>
  <si>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</si>
  <si>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</si>
  <si>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</si>
  <si>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</si>
  <si>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</si>
  <si>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</si>
  <si>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</si>
  <si>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</si>
  <si>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</si>
  <si>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</si>
  <si>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</si>
  <si>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</si>
  <si>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</si>
  <si>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</si>
  <si>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</si>
  <si>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</si>
  <si>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</si>
  <si>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</si>
  <si>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</si>
  <si>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</si>
  <si>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</si>
  <si>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</si>
  <si>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</si>
  <si>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</si>
  <si>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</si>
  <si>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</si>
  <si>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</si>
  <si>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</si>
  <si>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</si>
  <si>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</si>
  <si>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</si>
  <si>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</si>
  <si>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</si>
  <si>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</si>
  <si>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</si>
  <si>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</si>
  <si>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</si>
  <si>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</si>
  <si>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</si>
  <si>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</si>
  <si>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</si>
  <si>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</si>
  <si>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</si>
  <si>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</si>
  <si>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</si>
  <si>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</si>
  <si>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</si>
  <si>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</si>
  <si>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</si>
  <si>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</si>
  <si>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</si>
  <si>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</si>
  <si>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</si>
  <si>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</si>
  <si>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</si>
  <si>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</si>
  <si>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</si>
  <si>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</si>
  <si>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</si>
  <si>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</si>
  <si>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</si>
  <si>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</si>
  <si>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</si>
  <si>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</si>
  <si>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</si>
  <si>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</si>
  <si>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</si>
  <si>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</si>
  <si>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</si>
  <si>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</si>
  <si>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</si>
  <si>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</si>
  <si>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</si>
  <si>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</si>
  <si>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</si>
  <si>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</si>
  <si>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</si>
  <si>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</si>
  <si>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</si>
  <si>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</si>
  <si>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</si>
  <si>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</si>
  <si>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</si>
  <si>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</si>
  <si>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</si>
  <si>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</si>
  <si>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</si>
  <si>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</si>
  <si>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</si>
  <si>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</si>
  <si>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</si>
  <si>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</si>
  <si>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</si>
  <si>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</si>
  <si>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</si>
  <si>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</si>
  <si>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</si>
  <si>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</si>
  <si>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</si>
  <si>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</si>
  <si>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</si>
  <si>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</si>
  <si>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</si>
  <si>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</si>
  <si>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</si>
  <si>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</si>
  <si>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</si>
  <si>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</si>
  <si>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</si>
  <si>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</si>
  <si>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</si>
  <si>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</si>
  <si>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</si>
  <si>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</si>
  <si>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</si>
  <si>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</si>
  <si>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</si>
  <si>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</si>
  <si>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</si>
  <si>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</si>
  <si>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</si>
  <si>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</si>
  <si>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</si>
  <si>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</si>
  <si>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</si>
  <si>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</si>
  <si>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</si>
  <si>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</si>
  <si>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</si>
  <si>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</si>
  <si>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</si>
  <si>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</si>
  <si>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</si>
  <si>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</si>
  <si>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</si>
  <si>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</si>
  <si>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</si>
  <si>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</si>
  <si>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</si>
  <si>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</si>
  <si>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</si>
  <si>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</si>
  <si>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</si>
  <si>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</si>
  <si>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</si>
  <si>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</si>
  <si>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</si>
  <si>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</si>
  <si>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</si>
  <si>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</si>
  <si>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</si>
  <si>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</si>
  <si>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</si>
  <si>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</si>
  <si>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</si>
  <si>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</si>
  <si>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</si>
  <si>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</si>
  <si>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</si>
  <si>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</si>
  <si>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</si>
  <si>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</si>
  <si>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</si>
  <si>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</si>
  <si>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</si>
  <si>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</si>
  <si>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</si>
  <si>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</si>
  <si>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</si>
  <si>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</si>
  <si>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</si>
  <si>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</si>
  <si>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</si>
  <si>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</si>
  <si>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</si>
  <si>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</si>
  <si>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</si>
  <si>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</si>
  <si>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</si>
  <si>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</si>
  <si>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</si>
  <si>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</si>
  <si>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</si>
  <si>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</si>
  <si>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</si>
  <si>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</si>
  <si>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</si>
  <si>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</si>
  <si>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</si>
  <si>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</si>
  <si>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</si>
  <si>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</si>
  <si>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</si>
  <si>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</si>
  <si>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</si>
  <si>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</si>
  <si>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</si>
  <si>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</si>
  <si>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</si>
  <si>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</si>
  <si>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</si>
  <si>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</si>
  <si>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</si>
  <si>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</si>
  <si>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</si>
  <si>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</si>
  <si>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</si>
  <si>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</si>
  <si>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</si>
  <si>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</si>
  <si>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</si>
  <si>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</si>
  <si>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</si>
  <si>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</si>
  <si>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</si>
  <si>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</si>
  <si>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</si>
  <si>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</si>
  <si>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</si>
  <si>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</si>
  <si>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</si>
  <si>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</si>
  <si>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</si>
  <si>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</si>
  <si>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</si>
  <si>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</si>
  <si>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</si>
  <si>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</si>
  <si>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</si>
  <si>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</si>
  <si>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</si>
  <si>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</si>
  <si>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</si>
  <si>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</si>
  <si>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</si>
  <si>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</si>
  <si>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</si>
  <si>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</si>
  <si>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</si>
  <si>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</si>
  <si>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</si>
  <si>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</si>
  <si>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</si>
  <si>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</si>
  <si>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</si>
  <si>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</si>
  <si>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</si>
  <si>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</si>
  <si>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</si>
  <si>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</si>
  <si>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</si>
  <si>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</si>
  <si>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</si>
  <si>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</si>
  <si>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</si>
  <si>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</si>
  <si>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</si>
  <si>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</si>
  <si>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</si>
  <si>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</si>
  <si>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</si>
  <si>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</si>
  <si>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</si>
  <si>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</si>
  <si>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</si>
  <si>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</si>
  <si>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</si>
  <si>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</si>
  <si>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</si>
  <si>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</si>
  <si>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</si>
  <si>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</si>
  <si>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</si>
  <si>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</si>
  <si>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</si>
  <si>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</si>
  <si>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</si>
  <si>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</si>
  <si>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</si>
  <si>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</si>
  <si>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</si>
  <si>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</si>
  <si>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</si>
  <si>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</si>
  <si>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</si>
  <si>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</si>
  <si>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</si>
  <si>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</si>
  <si>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</si>
  <si>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</si>
  <si>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</si>
  <si>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</si>
  <si>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</si>
  <si>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</si>
  <si>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</si>
  <si>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</si>
  <si>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</si>
  <si>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</si>
  <si>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</si>
  <si>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</si>
  <si>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</si>
  <si>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</si>
  <si>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</si>
  <si>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</si>
  <si>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</si>
  <si>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</si>
  <si>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</si>
  <si>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</si>
  <si>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</si>
  <si>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</si>
  <si>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</si>
  <si>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</si>
  <si>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</si>
  <si>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</si>
  <si>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</si>
  <si>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</si>
  <si>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</si>
  <si>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</si>
  <si>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</si>
  <si>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</si>
  <si>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</si>
  <si>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</si>
  <si>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</si>
  <si>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</si>
  <si>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</si>
  <si>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</si>
  <si>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</si>
  <si>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</si>
  <si>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</si>
  <si>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</si>
  <si>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</si>
  <si>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</si>
  <si>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</si>
  <si>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</si>
  <si>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</si>
  <si>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</si>
  <si>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</si>
  <si>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</si>
  <si>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</si>
  <si>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</si>
  <si>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</si>
  <si>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</si>
  <si>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</si>
  <si>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</si>
  <si>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</si>
  <si>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</si>
  <si>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</si>
  <si>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</si>
  <si>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</si>
  <si>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</si>
  <si>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</si>
  <si>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</si>
  <si>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</si>
  <si>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</si>
  <si>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</si>
  <si>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</si>
  <si>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</si>
  <si>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</si>
  <si>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</si>
  <si>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</si>
  <si>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</si>
  <si>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</si>
  <si>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</si>
  <si>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</si>
  <si>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</si>
  <si>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</si>
  <si>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</si>
  <si>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</si>
  <si>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</si>
  <si>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</si>
  <si>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</si>
  <si>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</si>
  <si>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</si>
  <si>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</si>
  <si>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</si>
  <si>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</si>
  <si>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</si>
  <si>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</si>
  <si>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</si>
  <si>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</si>
  <si>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</si>
  <si>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</si>
  <si>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</si>
  <si>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</si>
  <si>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</si>
  <si>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</si>
  <si>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</si>
  <si>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</si>
  <si>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</si>
  <si>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</si>
  <si>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</si>
  <si>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</si>
  <si>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</si>
  <si>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</si>
  <si>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</si>
  <si>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</si>
  <si>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</si>
  <si>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</si>
  <si>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</si>
  <si>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</si>
  <si>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</si>
  <si>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</si>
  <si>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</si>
  <si>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</si>
  <si>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</si>
  <si>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</si>
  <si>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</si>
  <si>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</si>
  <si>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</si>
  <si>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</si>
  <si>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</si>
  <si>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</si>
  <si>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</si>
  <si>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</si>
  <si>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</si>
  <si>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</si>
  <si>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</si>
  <si>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</si>
  <si>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</si>
  <si>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</si>
  <si>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</si>
  <si>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</si>
  <si>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</si>
  <si>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</si>
  <si>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</si>
  <si>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</si>
  <si>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</si>
  <si>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</si>
  <si>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</si>
  <si>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</si>
  <si>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</si>
  <si>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</si>
  <si>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</si>
  <si>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</si>
  <si>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</si>
  <si>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</si>
  <si>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</si>
  <si>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</si>
  <si>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</si>
  <si>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</si>
  <si>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</si>
  <si>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</si>
  <si>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</si>
  <si>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</si>
  <si>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</si>
  <si>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</si>
  <si>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</si>
  <si>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</si>
  <si>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</si>
  <si>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</si>
  <si>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</si>
  <si>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</si>
  <si>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</si>
  <si>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</si>
  <si>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</si>
  <si>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</si>
  <si>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</si>
  <si>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</si>
  <si>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</si>
  <si>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</si>
  <si>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</si>
  <si>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</si>
  <si>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</si>
  <si>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</si>
  <si>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</si>
  <si>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</si>
  <si>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</si>
  <si>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</si>
  <si>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</si>
  <si>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</si>
  <si>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</si>
  <si>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</si>
  <si>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</si>
  <si>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</si>
  <si>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</si>
  <si>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</si>
  <si>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</si>
  <si>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</si>
  <si>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</si>
  <si>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</si>
  <si>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</si>
  <si>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</si>
  <si>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</si>
  <si>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</si>
  <si>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</si>
  <si>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</si>
  <si>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</si>
  <si>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</si>
  <si>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</si>
  <si>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</si>
  <si>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</si>
  <si>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</si>
  <si>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</si>
  <si>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</si>
  <si>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</si>
  <si>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</si>
  <si>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</si>
  <si>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</si>
  <si>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</si>
  <si>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</si>
  <si>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</si>
  <si>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</si>
  <si>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</si>
  <si>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</si>
  <si>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</si>
  <si>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</si>
  <si>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</si>
  <si>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</si>
  <si>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</si>
  <si>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</si>
  <si>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</si>
  <si>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</si>
  <si>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</si>
  <si>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</si>
  <si>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</si>
  <si>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</si>
  <si>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</si>
  <si>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</si>
  <si>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</si>
  <si>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</si>
  <si>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</si>
  <si>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</si>
  <si>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</si>
  <si>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</si>
  <si>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</si>
  <si>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</si>
  <si>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</si>
  <si>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</si>
  <si>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</si>
  <si>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</si>
  <si>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</si>
  <si>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</si>
  <si>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</si>
  <si>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</si>
  <si>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</si>
  <si>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</si>
  <si>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</si>
  <si>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</si>
  <si>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</si>
  <si>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</si>
  <si>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</si>
  <si>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</si>
  <si>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</si>
  <si>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</si>
  <si>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</si>
  <si>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</si>
  <si>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</si>
  <si>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</si>
  <si>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</si>
  <si>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</si>
  <si>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</si>
  <si>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</si>
  <si>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</si>
  <si>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</si>
  <si>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</si>
  <si>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</si>
  <si>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</si>
  <si>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</si>
  <si>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</si>
  <si>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</si>
  <si>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</si>
  <si>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</si>
  <si>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</si>
  <si>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</si>
  <si>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</si>
  <si>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</si>
  <si>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</si>
  <si>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</si>
  <si>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</si>
  <si>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</si>
  <si>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</si>
  <si>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</si>
  <si>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</si>
  <si>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</si>
  <si>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</si>
  <si>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</si>
  <si>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</si>
  <si>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</si>
  <si>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</si>
  <si>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</si>
  <si>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</si>
  <si>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</si>
  <si>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</si>
  <si>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</si>
  <si>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</si>
  <si>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</si>
  <si>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</si>
  <si>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</si>
  <si>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</si>
  <si>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</si>
  <si>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</si>
  <si>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</si>
  <si>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</si>
  <si>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</si>
  <si>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</si>
  <si>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</si>
  <si>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</si>
  <si>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</si>
  <si>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</si>
  <si>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</si>
  <si>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</si>
  <si>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</si>
  <si>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</si>
  <si>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</si>
  <si>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</si>
  <si>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</si>
  <si>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</si>
  <si>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</si>
  <si>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</si>
  <si>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</si>
  <si>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</si>
  <si>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</si>
  <si>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</si>
  <si>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</si>
  <si>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</si>
  <si>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</si>
  <si>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</si>
  <si>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</si>
  <si>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</si>
  <si>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</si>
  <si>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</si>
  <si>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</si>
  <si>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</si>
  <si>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</si>
  <si>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</si>
  <si>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</si>
  <si>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</si>
  <si>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</si>
  <si>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</si>
  <si>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</si>
  <si>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</si>
  <si>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</si>
  <si>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</si>
  <si>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</si>
  <si>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</si>
  <si>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</si>
  <si>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</si>
  <si>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</si>
  <si>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</si>
  <si>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</si>
  <si>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</si>
  <si>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</si>
  <si>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</si>
  <si>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</si>
  <si>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</si>
  <si>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</si>
  <si>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</si>
  <si>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</si>
  <si>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</si>
  <si>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</si>
  <si>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</si>
  <si>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</si>
  <si>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</si>
  <si>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</si>
  <si>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</si>
  <si>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</si>
  <si>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</si>
  <si>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</si>
  <si>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</si>
  <si>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</si>
  <si>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</si>
  <si>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</si>
  <si>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</si>
  <si>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</si>
  <si>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</si>
  <si>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</si>
  <si>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</si>
  <si>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</si>
  <si>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</si>
  <si>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</si>
  <si>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</si>
  <si>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</si>
  <si>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</si>
  <si>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</si>
  <si>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</si>
  <si>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</si>
  <si>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</si>
  <si>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</si>
  <si>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</si>
  <si>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</si>
  <si>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</si>
  <si>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</si>
  <si>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</si>
  <si>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</si>
  <si>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</si>
  <si>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</si>
  <si>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</si>
  <si>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</si>
  <si>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</si>
  <si>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</si>
  <si>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</si>
  <si>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</si>
  <si>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</si>
  <si>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</si>
  <si>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</si>
  <si>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</si>
  <si>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</si>
  <si>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</si>
  <si>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</si>
  <si>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</si>
  <si>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</si>
  <si>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</si>
  <si>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</si>
  <si>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</si>
  <si>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</si>
  <si>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</si>
  <si>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</si>
  <si>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</si>
  <si>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</si>
  <si>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</si>
  <si>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</si>
  <si>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</si>
  <si>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</si>
  <si>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</si>
  <si>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</si>
  <si>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</si>
  <si>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</si>
  <si>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</si>
  <si>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</si>
  <si>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</si>
  <si>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</si>
  <si>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</si>
  <si>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</si>
  <si>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</si>
  <si>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</si>
  <si>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</si>
  <si>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</si>
  <si>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</si>
  <si>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</si>
  <si>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</si>
  <si>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</si>
  <si>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</si>
  <si>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</si>
  <si>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</si>
  <si>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</si>
  <si>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</si>
  <si>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</si>
  <si>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</si>
  <si>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</si>
  <si>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</si>
  <si>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</si>
  <si>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</si>
  <si>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</si>
  <si>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</si>
  <si>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</si>
  <si>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</si>
  <si>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</si>
  <si>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</si>
  <si>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</si>
  <si>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</si>
  <si>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</si>
  <si>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</si>
  <si>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</si>
  <si>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</si>
  <si>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</si>
  <si>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</si>
  <si>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</si>
  <si>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</si>
  <si>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</si>
  <si>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</si>
  <si>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</si>
  <si>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</si>
  <si>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</si>
  <si>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</si>
  <si>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</si>
  <si>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</si>
  <si>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</si>
  <si>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</si>
  <si>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</si>
  <si>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</si>
  <si>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</si>
  <si>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</si>
  <si>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</si>
  <si>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</si>
  <si>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</si>
  <si>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</si>
  <si>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</si>
  <si>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</si>
  <si>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</si>
  <si>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</si>
  <si>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</si>
  <si>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</si>
  <si>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</si>
  <si>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</si>
  <si>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</si>
  <si>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</si>
  <si>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</si>
  <si>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</si>
  <si>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</si>
  <si>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</si>
  <si>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</si>
  <si>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</si>
  <si>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</si>
  <si>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</si>
  <si>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</si>
  <si>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</si>
  <si>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</si>
  <si>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</si>
  <si>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</si>
  <si>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</si>
  <si>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</si>
  <si>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</si>
  <si>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</si>
  <si>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</si>
  <si>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</si>
  <si>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</si>
  <si>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</si>
  <si>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</si>
  <si>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</si>
  <si>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</si>
  <si>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</si>
  <si>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</si>
  <si>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</si>
  <si>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</si>
  <si>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</si>
  <si>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</si>
  <si>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</si>
  <si>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</si>
  <si>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</si>
  <si>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</si>
  <si>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</si>
  <si>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</si>
  <si>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</si>
  <si>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</si>
  <si>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</si>
  <si>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</si>
  <si>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</si>
  <si>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</si>
  <si>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</si>
  <si>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</si>
  <si>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</si>
  <si>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</si>
  <si>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</si>
  <si>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</si>
  <si>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</si>
  <si>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</si>
  <si>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</si>
  <si>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</si>
  <si>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</si>
  <si>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</si>
  <si>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</si>
  <si>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</si>
  <si>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</si>
  <si>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</si>
  <si>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</si>
  <si>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</si>
  <si>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</si>
  <si>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</si>
  <si>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</si>
  <si>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</si>
  <si>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</si>
  <si>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</si>
  <si>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</si>
  <si>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</si>
  <si>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</si>
  <si>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</si>
  <si>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</si>
  <si>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</si>
  <si>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</si>
  <si>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</si>
  <si>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</si>
  <si>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</si>
  <si>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</si>
  <si>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</si>
  <si>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</si>
  <si>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</si>
  <si>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</si>
  <si>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</si>
  <si>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</si>
  <si>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</si>
  <si>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</si>
  <si>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</si>
  <si>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</si>
  <si>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</si>
  <si>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</si>
  <si>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</si>
  <si>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</si>
  <si>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</si>
  <si>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</si>
  <si>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</si>
  <si>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</si>
  <si>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</si>
  <si>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</si>
  <si>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</si>
  <si>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</si>
  <si>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</si>
  <si>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</si>
  <si>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</si>
  <si>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</si>
  <si>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</si>
  <si>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</si>
  <si>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</si>
  <si>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</si>
  <si>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</si>
  <si>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</si>
  <si>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</si>
  <si>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</si>
  <si>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</si>
  <si>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</si>
  <si>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</si>
  <si>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</si>
  <si>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</si>
  <si>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</si>
  <si>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</si>
  <si>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</si>
  <si>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</si>
  <si>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</si>
  <si>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</si>
  <si>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</si>
  <si>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</si>
  <si>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</si>
  <si>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</si>
  <si>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</si>
  <si>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</si>
  <si>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</si>
  <si>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</si>
  <si>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</si>
  <si>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</si>
  <si>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</si>
  <si>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</si>
  <si>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</si>
  <si>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</si>
  <si>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</si>
  <si>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</si>
  <si>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</si>
  <si>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</si>
  <si>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</si>
  <si>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</si>
  <si>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</si>
  <si>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</si>
  <si>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</si>
  <si>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</si>
  <si>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</si>
  <si>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</si>
  <si>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</si>
  <si>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</si>
  <si>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</si>
  <si>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</si>
  <si>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</si>
  <si>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</si>
  <si>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</si>
  <si>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</si>
  <si>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</si>
  <si>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</si>
  <si>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</si>
  <si>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</si>
  <si>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</si>
  <si>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</si>
  <si>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</si>
  <si>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</si>
  <si>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</si>
  <si>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</si>
  <si>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</si>
  <si>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</si>
  <si>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</si>
  <si>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</si>
  <si>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</si>
  <si>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</si>
  <si>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</si>
  <si>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</si>
  <si>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</si>
  <si>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</si>
  <si>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</si>
  <si>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</si>
  <si>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</si>
  <si>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</si>
  <si>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</si>
  <si>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</si>
  <si>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</si>
  <si>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</si>
  <si>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</si>
  <si>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</si>
  <si>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</si>
  <si>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</si>
  <si>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</si>
  <si>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</si>
  <si>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</si>
  <si>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</si>
  <si>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</si>
  <si>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</si>
  <si>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</si>
  <si>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</si>
  <si>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</si>
  <si>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</si>
  <si>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</si>
  <si>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</si>
  <si>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</si>
  <si>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</si>
  <si>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</si>
  <si>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</si>
  <si>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</si>
  <si>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</si>
  <si>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</si>
  <si>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</si>
  <si>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</si>
  <si>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</si>
  <si>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</si>
  <si>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</si>
  <si>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</si>
  <si>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</si>
  <si>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</si>
  <si>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</si>
  <si>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</si>
  <si>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</si>
  <si>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</si>
  <si>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</si>
  <si>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</si>
  <si>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</si>
  <si>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</si>
  <si>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</si>
  <si>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</si>
  <si>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</si>
  <si>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</si>
  <si>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</si>
  <si>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</si>
  <si>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</si>
  <si>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</si>
  <si>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</si>
  <si>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</si>
  <si>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</si>
  <si>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</si>
  <si>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</si>
  <si>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</si>
  <si>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</si>
  <si>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</si>
  <si>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</si>
  <si>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</si>
  <si>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</si>
  <si>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</si>
  <si>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</si>
  <si>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</si>
  <si>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</si>
  <si>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</si>
  <si>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</si>
  <si>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</si>
  <si>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</si>
  <si>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</si>
  <si>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</si>
  <si>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</si>
  <si>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</si>
  <si>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</si>
  <si>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</si>
  <si>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</si>
  <si>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</si>
  <si>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</si>
  <si>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</si>
  <si>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</si>
  <si>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</si>
  <si>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</si>
  <si>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</si>
  <si>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</si>
  <si>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</si>
  <si>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</si>
  <si>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</si>
  <si>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</si>
  <si>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</si>
  <si>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</si>
  <si>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</si>
  <si>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</si>
  <si>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</si>
  <si>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</si>
  <si>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</si>
  <si>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</si>
  <si>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</si>
  <si>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</si>
  <si>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</si>
  <si>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</si>
  <si>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</si>
  <si>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</si>
  <si>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</si>
  <si>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</si>
  <si>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</si>
  <si>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</si>
  <si>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</si>
  <si>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</si>
  <si>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</si>
  <si>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</si>
  <si>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</si>
  <si>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</si>
  <si>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</si>
  <si>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</si>
  <si>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</si>
  <si>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</si>
  <si>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</si>
  <si>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</si>
  <si>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</si>
  <si>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</si>
  <si>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</si>
  <si>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</si>
  <si>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</si>
  <si>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</si>
  <si>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</si>
  <si>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</si>
  <si>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</si>
  <si>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</si>
  <si>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</si>
  <si>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</si>
  <si>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</si>
  <si>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</si>
  <si>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</si>
  <si>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</si>
  <si>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</si>
  <si>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</si>
  <si>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</si>
  <si>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</si>
  <si>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</si>
  <si>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</si>
  <si>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</si>
  <si>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</si>
  <si>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</si>
  <si>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</si>
  <si>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</si>
  <si>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</si>
  <si>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</si>
  <si>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</si>
  <si>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</si>
  <si>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</si>
  <si>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</si>
  <si>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</si>
  <si>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</si>
  <si>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</si>
  <si>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</si>
  <si>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</si>
  <si>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</si>
  <si>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</si>
  <si>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</si>
  <si>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</si>
  <si>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</si>
  <si>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</si>
  <si>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</si>
  <si>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</si>
  <si>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</si>
  <si>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</si>
  <si>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</si>
  <si>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</si>
  <si>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</si>
  <si>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</si>
  <si>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</si>
  <si>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</si>
  <si>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</si>
  <si>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</si>
  <si>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</si>
  <si>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</si>
  <si>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</si>
  <si>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</si>
  <si>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</si>
  <si>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</si>
  <si>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</si>
  <si>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</si>
  <si>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</si>
  <si>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</si>
  <si>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</si>
  <si>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</si>
  <si>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</si>
  <si>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</si>
  <si>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</si>
  <si>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</si>
  <si>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</si>
  <si>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</si>
  <si>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</si>
  <si>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</si>
  <si>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</si>
  <si>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</si>
  <si>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</si>
  <si>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</si>
  <si>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</si>
  <si>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</si>
  <si>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</si>
  <si>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</si>
  <si>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</si>
  <si>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</si>
  <si>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</si>
  <si>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</si>
  <si>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</si>
  <si>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</si>
  <si>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</si>
  <si>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</si>
  <si>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</si>
  <si>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</si>
  <si>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</si>
  <si>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</si>
  <si>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</si>
  <si>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</si>
  <si>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</si>
  <si>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</si>
  <si>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</si>
  <si>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</si>
  <si>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</si>
  <si>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</si>
  <si>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</si>
  <si>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</si>
  <si>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</si>
  <si>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</si>
  <si>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</si>
  <si>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</si>
  <si>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</si>
  <si>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</si>
  <si>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</si>
  <si>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</si>
  <si>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</si>
  <si>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</si>
  <si>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</si>
  <si>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</si>
  <si>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</si>
  <si>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</si>
  <si>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</si>
  <si>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</si>
  <si>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</si>
  <si>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</si>
  <si>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</si>
  <si>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</si>
  <si>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</si>
  <si>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</si>
  <si>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</si>
  <si>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</si>
  <si>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</si>
  <si>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</si>
  <si>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</si>
  <si>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</si>
  <si>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</si>
  <si>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</si>
  <si>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</si>
  <si>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</si>
  <si>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</si>
  <si>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</si>
  <si>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</si>
  <si>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</si>
  <si>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</si>
  <si>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</si>
  <si>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</si>
  <si>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</si>
  <si>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</si>
  <si>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</si>
  <si>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</si>
  <si>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</si>
  <si>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</si>
  <si>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</si>
  <si>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</si>
  <si>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</si>
  <si>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</si>
  <si>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</si>
  <si>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</si>
  <si>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</si>
  <si>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</si>
  <si>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</si>
  <si>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</si>
  <si>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</si>
  <si>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</si>
  <si>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</si>
  <si>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</si>
  <si>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</si>
  <si>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</si>
  <si>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</si>
  <si>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</si>
  <si>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</si>
  <si>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</si>
  <si>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</si>
  <si>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</si>
  <si>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</si>
  <si>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</si>
  <si>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</si>
  <si>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</si>
  <si>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</si>
  <si>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</si>
  <si>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</si>
  <si>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</si>
  <si>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</si>
  <si>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</si>
  <si>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</si>
  <si>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</si>
  <si>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</si>
  <si>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</si>
  <si>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</si>
  <si>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</si>
  <si>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</si>
  <si>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</si>
  <si>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</si>
  <si>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</si>
  <si>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</si>
  <si>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</si>
  <si>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</si>
  <si>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</si>
  <si>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</si>
  <si>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</si>
  <si>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</si>
  <si>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</si>
  <si>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</si>
  <si>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</si>
  <si>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</si>
  <si>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</si>
  <si>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</si>
  <si>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</si>
  <si>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</si>
  <si>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</si>
  <si>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</si>
  <si>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</si>
  <si>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</si>
  <si>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</si>
  <si>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</si>
  <si>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</si>
  <si>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</si>
  <si>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</si>
  <si>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</si>
  <si>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</si>
  <si>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</si>
  <si>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</si>
  <si>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</si>
  <si>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</si>
  <si>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</si>
  <si>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</si>
  <si>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</si>
  <si>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</si>
  <si>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</si>
  <si>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</si>
  <si>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</si>
  <si>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</si>
  <si>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</si>
  <si>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</si>
  <si>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</si>
  <si>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</si>
  <si>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</si>
  <si>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</si>
  <si>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</si>
  <si>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</si>
  <si>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</si>
  <si>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</si>
  <si>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</si>
  <si>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</si>
  <si>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</si>
  <si>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</si>
  <si>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</si>
  <si>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</si>
  <si>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</si>
  <si>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</si>
  <si>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</si>
  <si>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</si>
  <si>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</si>
  <si>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</si>
  <si>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</si>
  <si>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</si>
  <si>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</si>
  <si>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</si>
  <si>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</si>
  <si>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</si>
  <si>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</si>
  <si>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</si>
  <si>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</si>
  <si>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</si>
  <si>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</si>
  <si>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</si>
  <si>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</si>
  <si>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</si>
  <si>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</si>
  <si>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</si>
  <si>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</si>
  <si>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</si>
  <si>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</si>
  <si>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</si>
  <si>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</si>
  <si>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</si>
  <si>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</si>
  <si>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</si>
  <si>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</si>
  <si>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</si>
  <si>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</si>
  <si>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</si>
  <si>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</si>
  <si>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</si>
  <si>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</si>
  <si>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</si>
  <si>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</si>
  <si>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</si>
  <si>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</si>
  <si>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</si>
  <si>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</si>
  <si>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</si>
  <si>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</si>
  <si>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</si>
  <si>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</si>
  <si>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</si>
  <si>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</si>
  <si>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</si>
  <si>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</si>
  <si>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</si>
  <si>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</si>
  <si>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</si>
  <si>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</si>
  <si>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</si>
  <si>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</si>
  <si>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</si>
  <si>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</si>
  <si>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</si>
  <si>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</si>
  <si>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</si>
  <si>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</si>
  <si>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</si>
  <si>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</si>
  <si>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</si>
  <si>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</si>
  <si>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</si>
  <si>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</si>
  <si>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</si>
  <si>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</si>
  <si>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</si>
  <si>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</si>
  <si>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</si>
  <si>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</si>
  <si>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</si>
  <si>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</si>
  <si>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</si>
  <si>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</si>
  <si>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</si>
  <si>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</si>
  <si>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</si>
  <si>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</si>
  <si>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</si>
  <si>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</si>
  <si>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</si>
  <si>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</si>
  <si>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</si>
  <si>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</si>
  <si>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</si>
  <si>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</si>
  <si>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</si>
  <si>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</si>
  <si>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</si>
  <si>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</si>
  <si>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</si>
  <si>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</si>
  <si>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</si>
  <si>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</si>
  <si>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</si>
  <si>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</si>
  <si>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</si>
  <si>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</si>
  <si>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</si>
  <si>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</si>
  <si>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</si>
  <si>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</si>
  <si>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</si>
  <si>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</si>
  <si>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</si>
  <si>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</si>
  <si>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</si>
  <si>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</si>
  <si>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</si>
  <si>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</si>
  <si>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</si>
  <si>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</si>
  <si>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</si>
  <si>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</si>
  <si>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</si>
  <si>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</si>
  <si>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</si>
  <si>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</si>
  <si>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</si>
  <si>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</si>
  <si>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</si>
  <si>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</si>
  <si>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</si>
  <si>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</si>
  <si>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</si>
  <si>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</si>
  <si>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</si>
  <si>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</si>
  <si>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</si>
  <si>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</si>
  <si>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</si>
  <si>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</si>
  <si>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</si>
  <si>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</si>
  <si>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</si>
  <si>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</si>
  <si>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</si>
  <si>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</si>
  <si>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</si>
  <si>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</si>
  <si>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</si>
  <si>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</si>
  <si>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</si>
  <si>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</si>
  <si>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</si>
  <si>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</si>
  <si>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</si>
  <si>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</si>
  <si>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</si>
  <si>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</si>
  <si>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</si>
  <si>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</si>
  <si>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</si>
  <si>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</si>
  <si>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</si>
  <si>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</si>
  <si>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</si>
  <si>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</si>
  <si>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</si>
  <si>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</si>
  <si>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</si>
  <si>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</si>
  <si>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</si>
  <si>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</si>
  <si>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</si>
  <si>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</si>
  <si>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</si>
  <si>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</si>
  <si>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</si>
  <si>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</si>
  <si>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</si>
  <si>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</si>
  <si>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</si>
  <si>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</si>
  <si>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</si>
  <si>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</si>
  <si>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</si>
  <si>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</si>
  <si>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</si>
  <si>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</si>
  <si>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</si>
  <si>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</si>
  <si>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</si>
  <si>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</si>
  <si>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</si>
  <si>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</si>
  <si>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</si>
  <si>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</si>
  <si>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</si>
  <si>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</si>
  <si>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</si>
  <si>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</si>
  <si>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</si>
  <si>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</si>
  <si>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</si>
  <si>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</si>
  <si>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</si>
  <si>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</si>
  <si>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</si>
  <si>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</si>
  <si>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</si>
  <si>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</si>
  <si>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</si>
  <si>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</si>
  <si>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</si>
  <si>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</si>
  <si>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</si>
  <si>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</si>
  <si>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</si>
  <si>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</si>
  <si>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</si>
  <si>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</si>
  <si>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</si>
  <si>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</si>
  <si>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</si>
  <si>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</si>
  <si>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</si>
  <si>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</si>
  <si>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</si>
  <si>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</si>
  <si>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</si>
  <si>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</si>
  <si>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</si>
  <si>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</si>
  <si>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</si>
  <si>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</si>
  <si>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</si>
  <si>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</si>
  <si>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</si>
  <si>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</si>
  <si>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</si>
  <si>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</si>
  <si>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</si>
  <si>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</si>
  <si>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</si>
  <si>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</si>
  <si>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</si>
  <si>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</si>
  <si>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</si>
  <si>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</si>
  <si>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</si>
  <si>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</si>
  <si>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</si>
  <si>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</si>
  <si>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</si>
  <si>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</si>
  <si>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</si>
  <si>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</si>
  <si>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</si>
  <si>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</si>
  <si>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</si>
  <si>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</si>
  <si>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</si>
  <si>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</si>
  <si>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</si>
  <si>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</si>
  <si>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</si>
  <si>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</si>
  <si>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</si>
  <si>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</si>
  <si>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</si>
  <si>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</si>
  <si>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</si>
  <si>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</si>
  <si>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</si>
  <si>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</si>
  <si>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</si>
  <si>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</si>
  <si>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</si>
  <si>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</si>
  <si>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</si>
  <si>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</si>
  <si>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</si>
  <si>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</si>
  <si>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</si>
  <si>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</si>
  <si>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</si>
  <si>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</si>
  <si>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</si>
  <si>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</si>
  <si>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</si>
  <si>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</si>
  <si>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</si>
  <si>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</si>
  <si>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</si>
  <si>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</si>
  <si>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</si>
  <si>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</si>
  <si>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</si>
  <si>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</si>
  <si>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</si>
  <si>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</si>
  <si>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</si>
  <si>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</si>
  <si>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</si>
  <si>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</si>
  <si>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</si>
  <si>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</si>
  <si>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</si>
  <si>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</si>
  <si>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</si>
  <si>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</si>
  <si>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</si>
  <si>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</si>
  <si>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</si>
  <si>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</si>
  <si>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</si>
  <si>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</si>
  <si>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</si>
  <si>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</si>
  <si>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</si>
  <si>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</si>
  <si>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</si>
  <si>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</si>
  <si>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</si>
  <si>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</si>
  <si>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</si>
  <si>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</si>
  <si>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</si>
  <si>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</si>
  <si>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</si>
  <si>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</si>
  <si>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</si>
  <si>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</si>
  <si>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</si>
  <si>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</si>
  <si>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</si>
  <si>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</si>
  <si>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</si>
  <si>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</si>
  <si>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</si>
  <si>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</si>
  <si>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</si>
  <si>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</si>
  <si>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</si>
  <si>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</si>
  <si>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</si>
  <si>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</si>
  <si>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</si>
  <si>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</si>
  <si>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</si>
  <si>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</si>
  <si>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</si>
  <si>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</si>
  <si>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</si>
  <si>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</si>
  <si>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</si>
  <si>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</si>
  <si>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</si>
  <si>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</si>
  <si>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</si>
  <si>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</si>
  <si>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</si>
  <si>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</si>
  <si>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</si>
  <si>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</si>
  <si>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</si>
  <si>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</si>
  <si>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</si>
  <si>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</si>
  <si>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</si>
  <si>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</si>
  <si>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</si>
  <si>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</si>
  <si>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</si>
  <si>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</si>
  <si>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</si>
  <si>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</si>
  <si>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</si>
  <si>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</si>
  <si>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</si>
  <si>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</si>
  <si>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</si>
  <si>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</si>
  <si>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</si>
  <si>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</si>
  <si>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</si>
  <si>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</si>
  <si>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</si>
  <si>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</si>
  <si>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</si>
  <si>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</si>
  <si>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</si>
  <si>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</si>
  <si>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</si>
  <si>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</si>
  <si>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</si>
  <si>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</si>
  <si>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</si>
  <si>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</si>
  <si>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</si>
  <si>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</si>
  <si>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</si>
  <si>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</si>
  <si>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</si>
  <si>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</si>
  <si>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</si>
  <si>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</si>
  <si>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</si>
  <si>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</si>
  <si>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</si>
  <si>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</si>
  <si>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</si>
  <si>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</si>
  <si>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</si>
  <si>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</si>
  <si>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</si>
  <si>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</si>
  <si>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</si>
  <si>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</si>
  <si>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</si>
  <si>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</si>
  <si>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</si>
  <si>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</si>
  <si>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</si>
  <si>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</si>
  <si>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</si>
  <si>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</si>
  <si>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</si>
  <si>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</si>
  <si>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</si>
  <si>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</si>
  <si>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</si>
  <si>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</si>
  <si>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</si>
  <si>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</si>
  <si>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</si>
  <si>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</si>
  <si>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</si>
  <si>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</si>
  <si>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</si>
  <si>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</si>
  <si>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</si>
  <si>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</si>
  <si>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</si>
  <si>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</si>
  <si>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</si>
  <si>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</si>
  <si>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</si>
  <si>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</si>
  <si>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</si>
  <si>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</si>
  <si>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</si>
  <si>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</si>
  <si>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</si>
  <si>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</si>
  <si>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</si>
  <si>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</si>
  <si>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</si>
  <si>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</si>
  <si>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</si>
  <si>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</si>
  <si>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</si>
  <si>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</si>
  <si>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</si>
  <si>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</si>
  <si>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</si>
  <si>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</si>
  <si>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</si>
  <si>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</si>
  <si>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</si>
  <si>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</si>
  <si>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</si>
  <si>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</si>
  <si>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</si>
  <si>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</si>
  <si>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</si>
  <si>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</si>
  <si>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</si>
  <si>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</si>
  <si>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</si>
  <si>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</si>
  <si>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</si>
  <si>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</si>
  <si>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</si>
  <si>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</si>
  <si>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</si>
  <si>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</si>
  <si>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</si>
  <si>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</si>
  <si>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</si>
  <si>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</si>
  <si>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</si>
  <si>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</si>
  <si>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</si>
  <si>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</si>
  <si>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</si>
  <si>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</si>
  <si>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</si>
  <si>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</si>
  <si>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</si>
  <si>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</si>
  <si>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</si>
  <si>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</si>
  <si>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</si>
  <si>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</si>
  <si>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</si>
  <si>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</si>
  <si>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</si>
  <si>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</si>
  <si>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</si>
  <si>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</si>
  <si>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</si>
  <si>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</si>
  <si>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</si>
  <si>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</si>
  <si>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</si>
  <si>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</si>
  <si>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</si>
  <si>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</si>
  <si>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</si>
  <si>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</si>
  <si>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</si>
  <si>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</si>
  <si>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</si>
  <si>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</si>
  <si>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</si>
  <si>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</si>
  <si>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</si>
  <si>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</si>
  <si>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</si>
  <si>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</si>
  <si>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</si>
  <si>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</si>
  <si>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</si>
  <si>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</si>
  <si>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</si>
  <si>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</si>
  <si>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</si>
  <si>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</si>
  <si>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</si>
  <si>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</si>
  <si>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</si>
  <si>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</si>
  <si>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</si>
  <si>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</si>
  <si>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</si>
  <si>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</si>
  <si>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</si>
  <si>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</si>
  <si>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</si>
  <si>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</si>
  <si>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</si>
  <si>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</si>
  <si>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</si>
  <si>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</si>
  <si>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</si>
  <si>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</si>
  <si>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</si>
  <si>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</si>
  <si>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</si>
  <si>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</si>
  <si>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</si>
  <si>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</si>
  <si>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</si>
  <si>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</si>
  <si>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</si>
  <si>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</si>
  <si>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</si>
  <si>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</si>
  <si>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</si>
  <si>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</si>
  <si>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</si>
  <si>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</si>
  <si>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</si>
  <si>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</si>
  <si>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</si>
  <si>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</si>
  <si>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</si>
  <si>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</si>
  <si>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</si>
  <si>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</si>
  <si>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</si>
  <si>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</si>
  <si>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</si>
  <si>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</si>
  <si>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</si>
  <si>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</si>
  <si>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</si>
  <si>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</si>
  <si>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</si>
  <si>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</si>
  <si>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</si>
  <si>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</si>
  <si>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</si>
  <si>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</si>
  <si>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</si>
  <si>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</si>
  <si>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</si>
  <si>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</si>
  <si>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</si>
  <si>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</si>
  <si>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</si>
  <si>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</si>
  <si>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</si>
  <si>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</si>
  <si>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</si>
  <si>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</si>
  <si>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</si>
  <si>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</si>
  <si>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</si>
  <si>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</si>
  <si>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</si>
  <si>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</si>
  <si>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</si>
  <si>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</si>
  <si>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</si>
  <si>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</si>
  <si>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</si>
  <si>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</si>
  <si>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</si>
  <si>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</si>
  <si>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</si>
  <si>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</si>
  <si>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</si>
  <si>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</si>
  <si>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</si>
  <si>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</si>
  <si>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</si>
  <si>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</si>
  <si>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</si>
  <si>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</si>
  <si>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</si>
  <si>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</si>
  <si>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</si>
  <si>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</si>
  <si>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</si>
  <si>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</si>
  <si>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</si>
  <si>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</si>
  <si>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</si>
  <si>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</si>
  <si>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</si>
  <si>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</si>
  <si>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</si>
  <si>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</si>
  <si>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</si>
  <si>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</si>
  <si>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</si>
  <si>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</si>
  <si>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</si>
  <si>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</si>
  <si>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</si>
  <si>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</si>
  <si>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</si>
  <si>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</si>
  <si>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</si>
  <si>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</si>
  <si>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</si>
  <si>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</si>
  <si>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</si>
  <si>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</si>
  <si>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</si>
  <si>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</si>
  <si>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</si>
  <si>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</si>
  <si>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</si>
  <si>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</si>
  <si>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</si>
  <si>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</si>
  <si>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</si>
  <si>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</si>
  <si>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</si>
  <si>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</si>
  <si>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</si>
  <si>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</si>
  <si>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</si>
  <si>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</si>
  <si>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</si>
  <si>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</si>
  <si>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</si>
  <si>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</si>
  <si>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</si>
  <si>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</si>
  <si>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</si>
  <si>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</si>
  <si>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</si>
  <si>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</si>
  <si>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</si>
  <si>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</si>
  <si>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</si>
  <si>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</si>
  <si>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</si>
  <si>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</si>
  <si>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</si>
  <si>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</si>
  <si>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</si>
  <si>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</si>
  <si>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</si>
  <si>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</si>
  <si>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</si>
  <si>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</si>
  <si>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</si>
  <si>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</si>
  <si>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</si>
  <si>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</si>
  <si>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</si>
  <si>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</si>
  <si>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</si>
  <si>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</si>
  <si>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</si>
  <si>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</si>
  <si>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</si>
  <si>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</si>
  <si>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</si>
  <si>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</si>
  <si>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</si>
  <si>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</si>
  <si>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</si>
  <si>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</si>
  <si>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</si>
  <si>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</si>
  <si>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</si>
  <si>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</si>
  <si>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</si>
  <si>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</si>
  <si>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</si>
  <si>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</si>
  <si>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</si>
  <si>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</si>
  <si>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</si>
  <si>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</si>
  <si>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</si>
  <si>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</si>
  <si>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</si>
  <si>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</si>
  <si>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</si>
  <si>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</si>
  <si>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</si>
  <si>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</si>
  <si>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</si>
  <si>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</si>
  <si>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</si>
  <si>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</si>
  <si>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</si>
  <si>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</si>
  <si>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</si>
  <si>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</si>
  <si>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</si>
  <si>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</si>
  <si>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</si>
  <si>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</si>
  <si>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</si>
  <si>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</si>
  <si>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</si>
  <si>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</si>
  <si>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</si>
  <si>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</si>
  <si>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</si>
  <si>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</si>
  <si>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</si>
  <si>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</si>
  <si>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</si>
  <si>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</si>
  <si>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</si>
  <si>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</si>
  <si>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</si>
  <si>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</si>
  <si>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</si>
  <si>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</si>
  <si>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</si>
  <si>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</si>
  <si>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</si>
  <si>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</si>
  <si>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</si>
  <si>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</si>
  <si>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</si>
  <si>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</si>
  <si>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</si>
  <si>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</si>
  <si>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</si>
  <si>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</si>
  <si>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</si>
  <si>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</si>
  <si>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</si>
  <si>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</si>
  <si>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</si>
  <si>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</si>
  <si>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</si>
  <si>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</si>
  <si>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</si>
  <si>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</si>
  <si>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</si>
  <si>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</si>
  <si>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</si>
  <si>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</si>
  <si>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</si>
  <si>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</si>
  <si>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</si>
  <si>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</si>
  <si>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</si>
  <si>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</si>
  <si>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</si>
  <si>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</si>
  <si>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</si>
  <si>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</si>
  <si>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</si>
  <si>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</si>
  <si>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</si>
  <si>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</si>
  <si>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</si>
  <si>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</si>
  <si>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</si>
  <si>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</si>
  <si>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</si>
  <si>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</si>
  <si>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</si>
  <si>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</si>
  <si>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</si>
  <si>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</si>
  <si>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</si>
  <si>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</si>
  <si>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</si>
  <si>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</si>
  <si>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</si>
  <si>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</si>
  <si>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</si>
  <si>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</si>
  <si>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</si>
  <si>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</si>
  <si>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</si>
  <si>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</si>
  <si>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</si>
  <si>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</si>
  <si>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</si>
  <si>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</si>
  <si>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</si>
  <si>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</si>
  <si>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</si>
  <si>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</si>
  <si>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</si>
  <si>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</si>
  <si>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</si>
  <si>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</si>
  <si>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</si>
  <si>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</si>
  <si>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</si>
  <si>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</si>
  <si>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</si>
  <si>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</si>
  <si>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</si>
  <si>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</si>
  <si>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</si>
  <si>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</si>
  <si>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</si>
  <si>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</si>
  <si>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</si>
  <si>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</si>
  <si>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</si>
  <si>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</si>
  <si>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</si>
  <si>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</si>
  <si>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</si>
  <si>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</si>
  <si>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</si>
  <si>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</si>
  <si>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</si>
  <si>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</si>
  <si>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</si>
  <si>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</si>
  <si>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</si>
  <si>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</si>
  <si>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</si>
  <si>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</si>
  <si>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</si>
  <si>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</si>
  <si>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</si>
  <si>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</si>
  <si>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</si>
  <si>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</si>
  <si>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</si>
  <si>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</si>
  <si>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</si>
  <si>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</si>
  <si>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</si>
  <si>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</si>
  <si>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</si>
  <si>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</si>
  <si>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</si>
  <si>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</si>
  <si>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</si>
  <si>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</si>
  <si>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</si>
  <si>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</si>
  <si>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</si>
  <si>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</si>
  <si>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</si>
  <si>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</si>
  <si>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</si>
  <si>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</si>
  <si>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</si>
  <si>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</si>
  <si>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</si>
  <si>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</si>
  <si>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</si>
  <si>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</si>
  <si>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</si>
  <si>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</si>
  <si>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</si>
  <si>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</si>
  <si>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</si>
  <si>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</si>
  <si>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</si>
  <si>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</si>
  <si>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</si>
  <si>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</si>
  <si>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</si>
  <si>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</si>
  <si>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</si>
  <si>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</si>
  <si>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</si>
  <si>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</si>
  <si>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</si>
  <si>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</si>
  <si>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</si>
  <si>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</si>
  <si>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</si>
  <si>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</si>
  <si>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</si>
  <si>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</si>
  <si>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</si>
  <si>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</si>
  <si>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</si>
  <si>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</si>
  <si>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</si>
  <si>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</si>
  <si>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</si>
  <si>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</si>
  <si>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</si>
  <si>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</si>
  <si>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</si>
  <si>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</si>
  <si>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</si>
  <si>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</si>
  <si>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</si>
  <si>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</si>
  <si>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</si>
  <si>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</si>
  <si>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</si>
  <si>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</si>
  <si>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</si>
  <si>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</si>
  <si>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</si>
  <si>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</si>
  <si>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</si>
  <si>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</si>
  <si>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</si>
  <si>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</si>
  <si>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</si>
  <si>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</si>
  <si>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</si>
  <si>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</si>
  <si>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</si>
  <si>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</si>
  <si>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</si>
  <si>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</si>
  <si>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</si>
  <si>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</si>
  <si>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</si>
  <si>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</si>
  <si>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</si>
  <si>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</si>
  <si>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</si>
  <si>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</si>
  <si>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</si>
  <si>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</si>
  <si>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</si>
  <si>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</si>
  <si>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</si>
  <si>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</si>
  <si>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</si>
  <si>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</si>
  <si>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</si>
  <si>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</si>
  <si>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</si>
  <si>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</si>
  <si>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</si>
  <si>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</si>
  <si>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</si>
  <si>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</si>
  <si>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</si>
  <si>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</si>
  <si>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</si>
  <si>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</si>
  <si>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</si>
  <si>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</si>
  <si>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</si>
  <si>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</si>
  <si>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</si>
  <si>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</si>
  <si>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</si>
  <si>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</si>
  <si>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</si>
  <si>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</si>
  <si>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</si>
  <si>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</si>
  <si>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</si>
  <si>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</si>
  <si>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</si>
  <si>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</si>
  <si>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</si>
  <si>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</si>
  <si>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</si>
  <si>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</si>
  <si>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</si>
  <si>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</si>
  <si>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</si>
  <si>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</si>
  <si>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</si>
  <si>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</si>
  <si>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</si>
  <si>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</si>
  <si>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</si>
  <si>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</si>
  <si>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</si>
  <si>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</si>
  <si>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</si>
  <si>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</si>
  <si>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</si>
  <si>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</si>
  <si>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</si>
  <si>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</si>
  <si>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</si>
  <si>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</si>
  <si>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</si>
  <si>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</si>
  <si>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</si>
  <si>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</si>
  <si>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</si>
  <si>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</si>
  <si>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</si>
  <si>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</si>
  <si>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</si>
  <si>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</si>
  <si>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</si>
  <si>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</si>
  <si>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</si>
  <si>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</si>
  <si>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</si>
  <si>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</si>
  <si>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</si>
  <si>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</si>
  <si>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</si>
  <si>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</si>
  <si>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</si>
  <si>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</si>
  <si>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</si>
  <si>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</si>
  <si>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</si>
  <si>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</si>
  <si>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</si>
  <si>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</si>
  <si>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</si>
  <si>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</si>
  <si>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</si>
  <si>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</si>
  <si>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</si>
  <si>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</si>
  <si>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</si>
  <si>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</si>
  <si>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</si>
  <si>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</si>
  <si>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</si>
  <si>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</si>
  <si>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</si>
  <si>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</si>
  <si>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</si>
  <si>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</si>
  <si>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</si>
  <si>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</si>
  <si>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</si>
  <si>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</si>
  <si>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</si>
  <si>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</si>
  <si>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</si>
  <si>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</si>
  <si>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</si>
  <si>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</si>
  <si>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</si>
  <si>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</si>
  <si>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</si>
  <si>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</si>
  <si>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</si>
  <si>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</si>
  <si>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</si>
  <si>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</si>
  <si>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</si>
  <si>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</si>
  <si>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</si>
  <si>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</si>
  <si>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</si>
  <si>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</si>
  <si>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</si>
  <si>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</si>
  <si>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</si>
  <si>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</si>
  <si>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</si>
  <si>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</si>
  <si>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</si>
  <si>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</si>
  <si>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</si>
  <si>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</si>
  <si>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</si>
  <si>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</si>
  <si>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</si>
  <si>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</si>
  <si>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</si>
  <si>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</si>
  <si>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</si>
  <si>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</si>
  <si>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</si>
  <si>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</si>
  <si>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</si>
  <si>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</si>
  <si>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</si>
  <si>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</si>
  <si>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</si>
  <si>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</si>
  <si>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</si>
  <si>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</si>
  <si>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</si>
  <si>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</si>
  <si>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</si>
  <si>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</si>
  <si>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</si>
  <si>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</si>
  <si>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</si>
  <si>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</si>
  <si>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</si>
  <si>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</si>
  <si>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</si>
  <si>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</si>
  <si>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</si>
  <si>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</si>
  <si>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</si>
  <si>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</si>
  <si>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</si>
  <si>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</si>
  <si>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</si>
  <si>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</si>
  <si>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</si>
  <si>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</si>
  <si>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</si>
  <si>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</si>
  <si>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</si>
  <si>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</si>
  <si>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</si>
  <si>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</si>
  <si>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</si>
  <si>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</si>
  <si>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</si>
  <si>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</si>
  <si>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</si>
  <si>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</si>
  <si>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</si>
  <si>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</si>
  <si>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</si>
  <si>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</si>
  <si>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</si>
  <si>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</si>
  <si>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</si>
  <si>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</si>
  <si>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</si>
  <si>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</si>
  <si>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</si>
  <si>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</si>
  <si>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</si>
  <si>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</si>
  <si>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</si>
  <si>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</si>
  <si>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</si>
  <si>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</si>
  <si>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</si>
  <si>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</si>
  <si>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</si>
  <si>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</si>
  <si>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</si>
  <si>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</si>
  <si>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</si>
  <si>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</si>
  <si>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</si>
  <si>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</si>
  <si>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</si>
  <si>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</si>
  <si>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</si>
  <si>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</si>
  <si>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</si>
  <si>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</si>
  <si>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</si>
  <si>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</si>
  <si>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</si>
  <si>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</si>
  <si>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</si>
  <si>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</si>
  <si>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</si>
  <si>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</si>
  <si>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</si>
  <si>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</si>
  <si>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</si>
  <si>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</si>
  <si>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</si>
  <si>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</si>
  <si>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</si>
  <si>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</si>
  <si>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</si>
  <si>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</si>
  <si>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</si>
  <si>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</si>
  <si>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</si>
  <si>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</si>
  <si>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</si>
  <si>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</si>
  <si>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</si>
  <si>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</si>
  <si>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</si>
  <si>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</si>
  <si>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</si>
  <si>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</si>
  <si>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</si>
  <si>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</si>
  <si>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</si>
  <si>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</si>
  <si>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</si>
  <si>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</si>
  <si>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</si>
  <si>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</si>
  <si>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</si>
  <si>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</si>
  <si>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</si>
  <si>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</si>
  <si>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</si>
  <si>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</si>
  <si>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</si>
  <si>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</si>
  <si>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</si>
  <si>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</si>
  <si>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</si>
  <si>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</si>
  <si>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</si>
  <si>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</si>
  <si>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</si>
  <si>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</si>
  <si>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</si>
  <si>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</si>
  <si>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</si>
  <si>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</si>
  <si>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</si>
  <si>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</si>
  <si>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</si>
  <si>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</si>
  <si>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</si>
  <si>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</si>
  <si>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</si>
  <si>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</si>
  <si>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</si>
  <si>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</si>
  <si>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</si>
  <si>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</si>
  <si>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</si>
  <si>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</si>
  <si>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</si>
  <si>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</si>
  <si>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</si>
  <si>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</si>
  <si>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</si>
  <si>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</si>
  <si>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</si>
  <si>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</si>
  <si>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</si>
  <si>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</si>
  <si>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</si>
  <si>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</si>
  <si>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</si>
  <si>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</si>
  <si>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</si>
  <si>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</si>
  <si>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</si>
  <si>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</si>
  <si>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</si>
  <si>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</si>
  <si>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</si>
  <si>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</si>
  <si>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</si>
  <si>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</si>
  <si>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</si>
  <si>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</si>
  <si>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</si>
  <si>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</si>
  <si>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</si>
  <si>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</si>
  <si>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</si>
  <si>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</si>
  <si>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</si>
  <si>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</si>
  <si>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</si>
  <si>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</si>
  <si>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</si>
  <si>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</si>
  <si>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</si>
  <si>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</si>
  <si>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</si>
  <si>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</si>
  <si>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</si>
  <si>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</si>
  <si>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</si>
  <si>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</si>
  <si>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</si>
  <si>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</si>
  <si>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</si>
  <si>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</si>
  <si>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</si>
  <si>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</si>
  <si>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</si>
  <si>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</si>
  <si>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</si>
  <si>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</si>
  <si>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</si>
  <si>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</si>
  <si>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</si>
  <si>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</si>
  <si>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</si>
  <si>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</si>
  <si>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</si>
  <si>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</si>
  <si>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</si>
  <si>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</si>
  <si>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</si>
  <si>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</si>
  <si>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</si>
  <si>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</si>
  <si>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</si>
  <si>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</si>
  <si>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</si>
  <si>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</si>
  <si>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</si>
  <si>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</si>
  <si>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</si>
  <si>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</si>
  <si>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</si>
  <si>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</si>
  <si>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</si>
  <si>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</si>
  <si>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</si>
  <si>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</si>
  <si>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</si>
  <si>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</si>
  <si>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</si>
  <si>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</si>
  <si>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</si>
  <si>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</si>
  <si>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</si>
  <si>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</si>
  <si>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</si>
  <si>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</si>
  <si>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</si>
  <si>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</si>
  <si>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</si>
  <si>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</si>
  <si>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</si>
  <si>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</si>
  <si>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</si>
  <si>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</si>
  <si>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</si>
  <si>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</si>
  <si>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</si>
  <si>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</si>
  <si>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</si>
  <si>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</si>
  <si>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</si>
  <si>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</si>
  <si>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</si>
  <si>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</si>
  <si>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</si>
  <si>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</si>
  <si>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</si>
  <si>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</si>
  <si>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</si>
  <si>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</si>
  <si>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</si>
  <si>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</si>
  <si>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</si>
  <si>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</si>
  <si>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</si>
  <si>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</si>
  <si>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</si>
  <si>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</si>
  <si>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</si>
  <si>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</si>
  <si>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</si>
  <si>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</si>
  <si>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</si>
  <si>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</si>
  <si>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</si>
  <si>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</si>
  <si>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</si>
  <si>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</si>
  <si>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</si>
  <si>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</si>
  <si>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</si>
  <si>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</si>
  <si>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</si>
  <si>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</si>
  <si>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</si>
  <si>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</si>
  <si>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</si>
  <si>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</si>
  <si>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</si>
  <si>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</si>
  <si>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</si>
  <si>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</si>
  <si>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</si>
  <si>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</si>
  <si>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</si>
  <si>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</si>
  <si>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</si>
  <si>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</si>
  <si>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</si>
  <si>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</si>
  <si>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</si>
  <si>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</si>
  <si>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</si>
  <si>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</si>
  <si>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</si>
  <si>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</si>
  <si>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</si>
  <si>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</si>
  <si>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</si>
  <si>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</si>
  <si>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</si>
  <si>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</si>
  <si>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</si>
  <si>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</si>
  <si>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</si>
  <si>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</si>
  <si>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</si>
  <si>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</si>
  <si>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</si>
  <si>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</si>
  <si>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</si>
  <si>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</si>
  <si>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</si>
  <si>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</si>
  <si>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</si>
  <si>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</si>
  <si>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</si>
  <si>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</si>
  <si>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</si>
  <si>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</si>
  <si>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</si>
  <si>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</si>
  <si>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</si>
  <si>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</si>
  <si>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</si>
  <si>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</si>
  <si>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</si>
  <si>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</si>
  <si>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</si>
  <si>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</si>
  <si>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</si>
  <si>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</si>
  <si>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</si>
  <si>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</si>
  <si>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</si>
  <si>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</si>
  <si>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</si>
  <si>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</si>
  <si>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</si>
  <si>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</si>
  <si>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</si>
  <si>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</si>
  <si>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</si>
  <si>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</si>
  <si>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</si>
  <si>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</si>
  <si>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</si>
  <si>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</si>
  <si>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</si>
  <si>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</si>
  <si>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</si>
  <si>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</si>
  <si>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</si>
  <si>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</si>
  <si>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</si>
  <si>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</si>
  <si>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</si>
  <si>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</si>
  <si>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</si>
  <si>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</si>
  <si>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</si>
  <si>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</si>
  <si>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</si>
  <si>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</si>
  <si>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</si>
  <si>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</si>
  <si>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</si>
  <si>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</si>
  <si>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</si>
  <si>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</si>
  <si>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</si>
  <si>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</si>
  <si>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</si>
  <si>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</si>
  <si>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</si>
  <si>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</si>
  <si>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</si>
  <si>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</si>
  <si>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</si>
  <si>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</si>
  <si>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</si>
  <si>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</si>
  <si>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</si>
  <si>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</si>
  <si>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</si>
  <si>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</si>
  <si>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</si>
  <si>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</si>
  <si>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</si>
  <si>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</si>
  <si>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</si>
  <si>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</si>
  <si>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</si>
  <si>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</si>
  <si>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</si>
  <si>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</si>
  <si>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</si>
  <si>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</si>
  <si>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</si>
  <si>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</si>
  <si>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</si>
  <si>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</si>
  <si>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</si>
  <si>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</si>
  <si>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</si>
  <si>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</si>
  <si>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</si>
  <si>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</si>
  <si>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</si>
  <si>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</si>
  <si>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</si>
  <si>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</si>
  <si>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</si>
  <si>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</si>
  <si>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</si>
  <si>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</si>
  <si>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</si>
  <si>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</si>
  <si>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</si>
  <si>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</si>
  <si>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</si>
  <si>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</si>
  <si>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</si>
  <si>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</si>
  <si>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</si>
  <si>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</si>
  <si>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</si>
  <si>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</si>
  <si>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</si>
  <si>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</si>
  <si>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</si>
  <si>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</si>
  <si>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</si>
  <si>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</si>
  <si>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</si>
  <si>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</si>
  <si>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</si>
  <si>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</si>
  <si>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</si>
  <si>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</si>
  <si>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</si>
  <si>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</si>
  <si>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</si>
  <si>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</si>
  <si>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</si>
  <si>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</si>
  <si>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</si>
  <si>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</si>
  <si>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</si>
  <si>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</si>
  <si>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</si>
  <si>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</si>
  <si>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</si>
  <si>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</si>
  <si>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</si>
  <si>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</si>
  <si>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</si>
  <si>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</si>
  <si>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</si>
  <si>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</si>
  <si>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</si>
  <si>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</si>
  <si>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</si>
  <si>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</si>
  <si>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</si>
  <si>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</si>
  <si>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</si>
  <si>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</si>
  <si>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</si>
  <si>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</si>
  <si>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</si>
  <si>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</si>
  <si>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</si>
  <si>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</si>
  <si>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</si>
  <si>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</si>
  <si>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</si>
  <si>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</si>
  <si>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</si>
  <si>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</si>
  <si>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</si>
  <si>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</si>
  <si>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</si>
  <si>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</si>
  <si>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</si>
  <si>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</si>
  <si>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</si>
  <si>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</si>
  <si>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</si>
  <si>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</si>
  <si>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</si>
  <si>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</si>
  <si>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</si>
  <si>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</si>
  <si>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</si>
  <si>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</si>
  <si>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</si>
  <si>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</si>
  <si>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</si>
  <si>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</si>
  <si>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</si>
  <si>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</si>
  <si>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</si>
  <si>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</si>
  <si>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</si>
  <si>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</si>
  <si>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</si>
  <si>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</si>
  <si>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</si>
  <si>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</si>
  <si>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</si>
  <si>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</si>
  <si>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</si>
  <si>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</si>
  <si>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</si>
  <si>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</si>
  <si>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</si>
  <si>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</si>
  <si>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</si>
  <si>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</si>
  <si>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</si>
  <si>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</si>
  <si>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</si>
  <si>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</si>
  <si>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</si>
  <si>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</si>
  <si>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</si>
  <si>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</si>
  <si>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</si>
  <si>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</si>
  <si>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</si>
  <si>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</si>
  <si>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</si>
  <si>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</si>
  <si>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</si>
  <si>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</si>
  <si>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</si>
  <si>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</si>
  <si>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</si>
  <si>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</si>
  <si>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</si>
  <si>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</si>
  <si>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</si>
  <si>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</si>
  <si>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</si>
  <si>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</si>
  <si>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</si>
  <si>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</si>
  <si>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</si>
  <si>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</si>
  <si>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</si>
  <si>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</si>
  <si>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</si>
  <si>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</si>
  <si>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</si>
  <si>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</si>
  <si>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</si>
  <si>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</si>
  <si>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</si>
  <si>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</si>
  <si>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</si>
  <si>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</si>
  <si>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</si>
  <si>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</si>
  <si>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</si>
  <si>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</si>
  <si>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</si>
  <si>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</si>
  <si>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</si>
  <si>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</si>
  <si>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</si>
  <si>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</si>
  <si>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</si>
  <si>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</si>
  <si>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</si>
  <si>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</si>
  <si>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</si>
  <si>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</si>
  <si>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</si>
  <si>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</si>
  <si>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</si>
  <si>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</si>
  <si>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</si>
  <si>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</si>
  <si>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</si>
  <si>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</si>
  <si>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</si>
  <si>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</si>
  <si>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</si>
  <si>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</si>
  <si>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</si>
  <si>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</si>
  <si>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</si>
  <si>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</si>
  <si>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</si>
  <si>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</si>
  <si>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</si>
  <si>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</si>
  <si>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</si>
  <si>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</si>
  <si>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</si>
  <si>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</si>
  <si>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</si>
  <si>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</si>
  <si>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</si>
  <si>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</si>
  <si>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</si>
  <si>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</si>
  <si>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</si>
  <si>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</si>
  <si>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</si>
  <si>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</si>
  <si>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</si>
  <si>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</si>
  <si>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</si>
  <si>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</si>
  <si>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</si>
  <si>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</si>
  <si>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</si>
  <si>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</si>
  <si>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</si>
  <si>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</si>
  <si>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</si>
  <si>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</si>
  <si>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</si>
  <si>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</si>
  <si>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</si>
  <si>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</si>
  <si>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</si>
  <si>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</si>
  <si>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</si>
  <si>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</si>
  <si>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</si>
  <si>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</si>
  <si>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</si>
  <si>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</si>
  <si>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</si>
  <si>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</si>
  <si>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</si>
  <si>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</si>
  <si>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</si>
  <si>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</si>
  <si>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</si>
  <si>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</si>
  <si>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</si>
  <si>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</si>
  <si>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</si>
  <si>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</si>
  <si>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</si>
  <si>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</si>
  <si>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</si>
  <si>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</si>
  <si>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</si>
  <si>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</si>
  <si>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</si>
  <si>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</si>
  <si>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</si>
  <si>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</si>
  <si>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</si>
  <si>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</si>
  <si>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</si>
  <si>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</si>
  <si>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</si>
  <si>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</si>
  <si>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</si>
  <si>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</si>
  <si>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</si>
  <si>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</si>
  <si>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</si>
  <si>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</si>
  <si>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</si>
  <si>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</si>
  <si>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</si>
  <si>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</si>
  <si>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</si>
  <si>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</si>
  <si>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</si>
  <si>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</si>
  <si>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</si>
  <si>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</si>
  <si>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</si>
  <si>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</si>
  <si>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</si>
  <si>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</si>
  <si>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</si>
  <si>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</si>
  <si>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</si>
  <si>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</si>
  <si>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</si>
  <si>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</si>
  <si>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</si>
  <si>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</si>
  <si>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</si>
  <si>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</si>
  <si>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</si>
  <si>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</si>
  <si>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</si>
  <si>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</si>
  <si>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</si>
  <si>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</si>
  <si>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</si>
  <si>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</si>
  <si>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</si>
  <si>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</si>
  <si>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</si>
  <si>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</si>
  <si>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</si>
  <si>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</si>
  <si>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</si>
  <si>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</si>
  <si>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</si>
  <si>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</si>
  <si>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</si>
  <si>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</si>
  <si>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</si>
  <si>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</si>
  <si>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</si>
  <si>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</si>
  <si>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</si>
  <si>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</si>
  <si>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</si>
  <si>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</si>
  <si>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</si>
  <si>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</si>
  <si>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</si>
  <si>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</si>
  <si>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</si>
  <si>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</si>
  <si>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</si>
  <si>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</si>
  <si>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</si>
  <si>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</si>
  <si>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</si>
  <si>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</si>
  <si>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</si>
  <si>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</si>
  <si>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</si>
  <si>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</si>
  <si>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</si>
  <si>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</si>
  <si>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</si>
  <si>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</si>
  <si>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</si>
  <si>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</si>
  <si>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</si>
  <si>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</si>
  <si>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</si>
  <si>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</si>
  <si>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</si>
  <si>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</si>
  <si>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</si>
  <si>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</si>
  <si>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</si>
  <si>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</si>
  <si>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</si>
  <si>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</si>
  <si>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</si>
  <si>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</si>
  <si>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</si>
  <si>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</si>
  <si>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</si>
  <si>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</si>
  <si>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</si>
  <si>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</si>
  <si>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</si>
  <si>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</si>
  <si>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</si>
  <si>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</si>
  <si>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</si>
  <si>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</si>
  <si>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</si>
  <si>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</si>
  <si>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</si>
  <si>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</si>
  <si>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</si>
  <si>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</si>
  <si>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</si>
  <si>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</si>
  <si>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</si>
  <si>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</si>
  <si>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</si>
  <si>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</si>
  <si>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</si>
  <si>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</si>
  <si>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</si>
  <si>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</si>
  <si>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</si>
  <si>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</si>
  <si>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</si>
  <si>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</si>
  <si>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</si>
  <si>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</si>
  <si>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</si>
  <si>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</si>
  <si>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</si>
  <si>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</si>
  <si>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</si>
  <si>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</si>
  <si>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</si>
  <si>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</si>
  <si>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</si>
  <si>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</si>
  <si>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</si>
  <si>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</si>
  <si>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</si>
  <si>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</si>
  <si>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</si>
  <si>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</si>
  <si>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</si>
  <si>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</si>
  <si>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</si>
  <si>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</si>
  <si>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</si>
  <si>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</si>
  <si>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</si>
  <si>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</si>
  <si>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</si>
  <si>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</si>
  <si>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</si>
  <si>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</si>
  <si>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</si>
  <si>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</si>
  <si>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</si>
  <si>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</si>
  <si>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</si>
  <si>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</si>
  <si>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</si>
  <si>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</si>
  <si>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</si>
  <si>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</si>
  <si>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</si>
  <si>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</si>
  <si>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</si>
  <si>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</si>
  <si>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</si>
  <si>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</si>
  <si>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</si>
  <si>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</si>
  <si>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</si>
  <si>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</si>
  <si>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</si>
  <si>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</si>
  <si>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</si>
  <si>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</si>
  <si>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</si>
  <si>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</si>
  <si>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</si>
  <si>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</si>
  <si>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</si>
  <si>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</si>
  <si>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</si>
  <si>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</si>
  <si>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</si>
  <si>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</si>
  <si>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</si>
  <si>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</si>
  <si>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</si>
  <si>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</si>
  <si>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</si>
  <si>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</si>
  <si>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</si>
  <si>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</si>
  <si>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</si>
  <si>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</si>
  <si>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</si>
  <si>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</si>
  <si>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</si>
  <si>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</si>
  <si>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</si>
  <si>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</si>
  <si>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</si>
  <si>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</si>
  <si>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</si>
  <si>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</si>
  <si>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</si>
  <si>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</si>
  <si>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</si>
  <si>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</si>
  <si>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</si>
  <si>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</si>
  <si>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</si>
  <si>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</si>
  <si>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</si>
  <si>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</si>
  <si>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</si>
  <si>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</si>
  <si>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</si>
  <si>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</si>
  <si>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</si>
  <si>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</si>
  <si>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</si>
  <si>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</si>
  <si>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</si>
  <si>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</si>
  <si>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</si>
  <si>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</si>
  <si>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</si>
  <si>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</si>
  <si>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</si>
  <si>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</si>
  <si>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</si>
  <si>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</si>
  <si>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</si>
  <si>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</si>
  <si>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</si>
  <si>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</si>
  <si>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</si>
  <si>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</si>
  <si>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</si>
  <si>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</si>
  <si>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</si>
  <si>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</si>
  <si>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</si>
  <si>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</si>
  <si>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</si>
  <si>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</si>
  <si>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</si>
  <si>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</si>
  <si>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</si>
  <si>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</si>
  <si>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</si>
  <si>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</si>
  <si>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</si>
  <si>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</si>
  <si>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</si>
  <si>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</si>
  <si>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</si>
  <si>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</si>
  <si>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</si>
  <si>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</si>
  <si>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</si>
  <si>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</si>
  <si>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</si>
  <si>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</si>
  <si>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</si>
  <si>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</si>
  <si>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</si>
  <si>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</si>
  <si>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</si>
  <si>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</si>
  <si>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</si>
  <si>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</si>
  <si>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</si>
  <si>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</si>
  <si>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</si>
  <si>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</si>
  <si>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</si>
  <si>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</si>
  <si>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</si>
  <si>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</si>
  <si>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</si>
  <si>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</si>
  <si>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</si>
  <si>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</si>
  <si>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</si>
  <si>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</si>
  <si>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</si>
  <si>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</si>
  <si>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</si>
  <si>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</si>
  <si>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</si>
  <si>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</si>
  <si>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</si>
  <si>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</si>
  <si>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</si>
  <si>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</si>
  <si>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</si>
  <si>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</si>
  <si>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</si>
  <si>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</si>
  <si>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</si>
  <si>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</si>
  <si>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</si>
  <si>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</si>
  <si>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</si>
  <si>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</si>
  <si>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</si>
  <si>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</si>
  <si>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</si>
  <si>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</si>
  <si>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</si>
  <si>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</si>
  <si>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</si>
  <si>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</si>
  <si>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</si>
  <si>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</si>
  <si>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</si>
  <si>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</si>
  <si>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</si>
  <si>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</si>
  <si>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</si>
  <si>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</si>
  <si>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</si>
  <si>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</si>
  <si>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</si>
  <si>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</si>
  <si>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</si>
  <si>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</si>
  <si>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</si>
  <si>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</si>
  <si>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</si>
  <si>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</si>
  <si>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</si>
  <si>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</si>
  <si>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</si>
  <si>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</si>
  <si>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</si>
  <si>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</si>
  <si>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</si>
  <si>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</si>
  <si>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</si>
  <si>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</si>
  <si>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</si>
  <si>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</si>
  <si>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</si>
  <si>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</si>
  <si>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</si>
  <si>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</si>
  <si>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</si>
  <si>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</si>
  <si>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</si>
  <si>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</si>
  <si>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</si>
  <si>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</si>
  <si>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</si>
  <si>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</si>
  <si>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</si>
  <si>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</si>
  <si>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</si>
  <si>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</si>
  <si>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</si>
  <si>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</si>
  <si>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</si>
  <si>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</si>
  <si>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</si>
  <si>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</si>
  <si>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</si>
  <si>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</si>
  <si>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</si>
  <si>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</si>
  <si>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</si>
  <si>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</si>
  <si>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</si>
  <si>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</si>
  <si>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</si>
  <si>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</si>
  <si>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</si>
  <si>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</si>
  <si>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</si>
  <si>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</si>
  <si>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</si>
  <si>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</si>
  <si>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</si>
  <si>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</si>
  <si>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</si>
  <si>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</si>
  <si>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</si>
  <si>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</si>
  <si>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</si>
  <si>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</si>
  <si>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</si>
  <si>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</si>
  <si>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</si>
  <si>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</si>
  <si>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</si>
  <si>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</si>
  <si>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</si>
  <si>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</si>
  <si>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</si>
  <si>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</si>
  <si>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</si>
  <si>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</si>
  <si>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</si>
  <si>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</si>
  <si>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</si>
  <si>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</si>
  <si>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</si>
  <si>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</si>
  <si>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</si>
  <si>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</si>
  <si>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</si>
  <si>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</si>
  <si>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</si>
  <si>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</si>
  <si>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</si>
  <si>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</si>
  <si>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</si>
  <si>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</si>
  <si>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</si>
  <si>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</si>
  <si>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</si>
  <si>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</si>
  <si>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</si>
  <si>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</si>
  <si>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</si>
  <si>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</si>
  <si>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</si>
  <si>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</si>
  <si>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</si>
  <si>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</si>
  <si>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</si>
  <si>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</si>
  <si>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</si>
  <si>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</si>
  <si>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</si>
  <si>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</si>
  <si>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</si>
  <si>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</si>
  <si>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</si>
  <si>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</si>
  <si>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</si>
  <si>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</si>
  <si>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</si>
  <si>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</si>
  <si>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</si>
  <si>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</si>
  <si>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</si>
  <si>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</si>
  <si>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</si>
  <si>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</si>
  <si>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</si>
  <si>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</si>
  <si>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</si>
  <si>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</si>
  <si>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</si>
  <si>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</si>
  <si>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</si>
  <si>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</si>
  <si>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</si>
  <si>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</si>
  <si>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</si>
  <si>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</si>
  <si>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</si>
  <si>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</si>
  <si>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</si>
  <si>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</si>
  <si>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</si>
  <si>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</si>
  <si>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</si>
  <si>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</si>
  <si>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</si>
  <si>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</si>
  <si>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</si>
  <si>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</si>
  <si>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</si>
  <si>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</si>
  <si>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</si>
  <si>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</si>
  <si>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</si>
  <si>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</si>
  <si>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</si>
  <si>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</si>
  <si>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</si>
  <si>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</si>
  <si>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</si>
  <si>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</si>
  <si>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</si>
  <si>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</si>
  <si>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</si>
  <si>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</si>
  <si>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</si>
  <si>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</si>
  <si>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</si>
  <si>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</si>
  <si>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</si>
  <si>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</si>
  <si>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</si>
  <si>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</si>
  <si>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</si>
  <si>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</si>
  <si>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</si>
  <si>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</si>
  <si>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</si>
  <si>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</si>
  <si>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</si>
  <si>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</si>
  <si>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</si>
  <si>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</si>
  <si>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</si>
  <si>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</si>
  <si>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</si>
  <si>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</si>
  <si>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</si>
  <si>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</si>
  <si>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</si>
  <si>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</si>
  <si>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</si>
  <si>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</si>
  <si>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</si>
  <si>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</si>
  <si>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</si>
  <si>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</si>
  <si>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</si>
  <si>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</si>
  <si>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</si>
  <si>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</si>
  <si>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</si>
  <si>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</si>
  <si>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</si>
  <si>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</si>
  <si>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</si>
  <si>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</si>
  <si>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</si>
  <si>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</si>
  <si>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</si>
  <si>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</si>
  <si>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</si>
  <si>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</si>
  <si>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</si>
  <si>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</si>
  <si>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</si>
  <si>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</si>
  <si>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</si>
  <si>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</si>
  <si>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</si>
  <si>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</si>
  <si>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</si>
  <si>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</si>
  <si>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</si>
  <si>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</si>
  <si>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</si>
  <si>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</si>
  <si>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</si>
  <si>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</si>
  <si>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</si>
  <si>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</si>
  <si>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</si>
  <si>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</si>
  <si>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</si>
  <si>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</si>
  <si>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</si>
  <si>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</si>
  <si>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</si>
  <si>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</si>
  <si>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</si>
  <si>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</si>
  <si>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</si>
  <si>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</si>
  <si>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</si>
  <si>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</si>
  <si>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</si>
  <si>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</si>
  <si>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</si>
  <si>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</si>
  <si>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</si>
  <si>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</si>
  <si>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</si>
  <si>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</si>
  <si>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</si>
  <si>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</si>
  <si>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</si>
  <si>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</si>
  <si>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</si>
  <si>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</si>
  <si>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</si>
  <si>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</si>
  <si>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</si>
  <si>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</si>
  <si>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</si>
  <si>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</si>
  <si>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</si>
  <si>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</si>
  <si>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</si>
  <si>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</si>
  <si>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</si>
  <si>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</si>
  <si>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</si>
  <si>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</si>
  <si>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</si>
  <si>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</si>
  <si>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</si>
  <si>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</si>
  <si>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</si>
  <si>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</si>
  <si>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</si>
  <si>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</si>
  <si>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</si>
  <si>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</si>
  <si>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</si>
  <si>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</si>
  <si>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</si>
  <si>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</si>
  <si>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</si>
  <si>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</si>
  <si>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</si>
  <si>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</si>
  <si>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</si>
  <si>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</si>
  <si>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</si>
  <si>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</si>
  <si>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</si>
  <si>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</si>
  <si>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</si>
  <si>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</si>
  <si>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</si>
  <si>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</si>
  <si>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</si>
  <si>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</si>
  <si>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</si>
  <si>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</si>
  <si>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</si>
  <si>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</si>
  <si>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</si>
  <si>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</si>
  <si>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</si>
  <si>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</si>
  <si>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</si>
  <si>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</si>
  <si>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</si>
  <si>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</si>
  <si>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</si>
  <si>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</si>
  <si>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</si>
  <si>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</si>
  <si>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</si>
  <si>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</si>
  <si>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</si>
  <si>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</si>
  <si>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</si>
  <si>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</si>
  <si>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</si>
  <si>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</si>
  <si>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</si>
  <si>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</si>
  <si>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</si>
  <si>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</si>
  <si>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</si>
  <si>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</si>
  <si>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</si>
  <si>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</si>
  <si>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</si>
  <si>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</si>
  <si>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</si>
  <si>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</si>
  <si>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</si>
  <si>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</si>
  <si>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</si>
  <si>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</si>
  <si>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</si>
  <si>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</si>
  <si>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</si>
  <si>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</si>
  <si>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</si>
  <si>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</si>
  <si>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</si>
  <si>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</si>
  <si>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</si>
  <si>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</si>
  <si>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</si>
  <si>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</si>
  <si>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</si>
  <si>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</si>
  <si>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</si>
  <si>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</si>
  <si>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</si>
  <si>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</si>
  <si>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</si>
  <si>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</si>
  <si>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</si>
  <si>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</si>
  <si>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</si>
  <si>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</si>
  <si>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</si>
  <si>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</si>
  <si>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</si>
  <si>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</si>
  <si>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</si>
  <si>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</si>
  <si>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</si>
  <si>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</si>
  <si>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</si>
  <si>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</si>
  <si>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</si>
  <si>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</si>
  <si>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</si>
  <si>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</si>
  <si>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</si>
  <si>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</si>
  <si>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</si>
  <si>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</si>
  <si>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</si>
  <si>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</si>
  <si>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</si>
  <si>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</si>
  <si>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</si>
  <si>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</si>
  <si>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</si>
  <si>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</si>
  <si>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</si>
  <si>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</si>
  <si>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</si>
  <si>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</si>
  <si>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</si>
  <si>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</si>
  <si>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</si>
  <si>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</si>
  <si>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</si>
  <si>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</si>
  <si>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</si>
  <si>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</si>
  <si>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</si>
  <si>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</si>
  <si>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</si>
  <si>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</si>
  <si>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</si>
  <si>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</si>
  <si>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</si>
  <si>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</si>
  <si>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</si>
  <si>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</si>
  <si>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</si>
  <si>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</si>
  <si>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</si>
  <si>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</si>
  <si>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</si>
  <si>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</si>
  <si>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</si>
  <si>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</si>
  <si>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</si>
  <si>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</si>
  <si>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</si>
  <si>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</si>
  <si>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</si>
  <si>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</si>
  <si>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</si>
  <si>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</si>
  <si>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</si>
  <si>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</si>
  <si>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</si>
  <si>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</si>
  <si>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</si>
  <si>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</si>
  <si>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</si>
  <si>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</si>
  <si>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</si>
  <si>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</si>
  <si>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</si>
  <si>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</si>
  <si>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</si>
  <si>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</si>
  <si>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</si>
  <si>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</si>
  <si>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</si>
  <si>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</si>
  <si>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</si>
  <si>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</si>
  <si>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</si>
  <si>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</si>
  <si>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</si>
  <si>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</si>
  <si>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</si>
  <si>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</si>
  <si>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</si>
  <si>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</si>
  <si>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</si>
  <si>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</si>
  <si>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</si>
  <si>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</si>
  <si>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</si>
  <si>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</si>
  <si>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</si>
  <si>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</si>
  <si>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</si>
  <si>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</si>
  <si>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</si>
  <si>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</si>
  <si>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</si>
  <si>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</si>
  <si>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</si>
  <si>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</si>
  <si>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</si>
  <si>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</si>
  <si>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</si>
  <si>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</si>
  <si>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</si>
  <si>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</si>
  <si>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</si>
  <si>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</si>
  <si>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</si>
  <si>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</si>
  <si>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</si>
  <si>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</si>
  <si>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</si>
  <si>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</si>
  <si>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</si>
  <si>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</si>
  <si>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</si>
  <si>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</si>
  <si>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</si>
  <si>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</si>
  <si>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</si>
  <si>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</si>
  <si>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</si>
  <si>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</si>
  <si>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</si>
  <si>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</si>
  <si>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</si>
  <si>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</si>
  <si>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</si>
  <si>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</si>
  <si>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</si>
  <si>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</si>
  <si>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</si>
  <si>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</si>
  <si>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</si>
  <si>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</si>
  <si>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</si>
  <si>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</si>
  <si>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</si>
  <si>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</si>
  <si>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</si>
  <si>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</si>
  <si>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</si>
  <si>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</si>
  <si>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</si>
  <si>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</si>
  <si>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</si>
  <si>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</si>
  <si>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</si>
  <si>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</si>
  <si>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</si>
  <si>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</si>
  <si>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</si>
  <si>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</si>
  <si>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</si>
  <si>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</si>
  <si>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</si>
  <si>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</si>
  <si>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</si>
  <si>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</si>
  <si>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</si>
  <si>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</si>
  <si>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</si>
  <si>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</si>
  <si>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</si>
  <si>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</si>
  <si>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</si>
  <si>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</si>
  <si>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</si>
  <si>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</si>
  <si>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</si>
  <si>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</si>
  <si>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</si>
  <si>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</si>
  <si>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</si>
  <si>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</si>
  <si>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</si>
  <si>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</si>
  <si>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</si>
  <si>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</si>
  <si>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</si>
  <si>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</si>
  <si>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</si>
  <si>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</si>
  <si>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</si>
  <si>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</si>
  <si>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</si>
  <si>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</si>
  <si>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</si>
  <si>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</si>
  <si>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</si>
  <si>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</si>
  <si>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</si>
  <si>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</si>
  <si>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</si>
  <si>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</si>
  <si>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</si>
  <si>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</si>
  <si>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</si>
  <si>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</si>
  <si>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</si>
  <si>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</si>
  <si>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</si>
  <si>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</si>
  <si>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</si>
  <si>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</si>
  <si>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</si>
  <si>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</si>
  <si>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</si>
  <si>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</si>
  <si>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</si>
  <si>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</si>
  <si>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</si>
  <si>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</si>
  <si>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</si>
  <si>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</si>
  <si>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</si>
  <si>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</si>
  <si>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</si>
  <si>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</si>
  <si>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</si>
  <si>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</si>
  <si>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</si>
  <si>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</si>
  <si>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</si>
  <si>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</si>
  <si>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</si>
  <si>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</si>
  <si>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</si>
  <si>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</si>
  <si>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</si>
  <si>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</si>
  <si>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</si>
  <si>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</si>
  <si>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</si>
  <si>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</si>
  <si>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</si>
  <si>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</si>
  <si>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</si>
  <si>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</si>
  <si>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</si>
  <si>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</si>
  <si>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</si>
  <si>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</si>
  <si>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</si>
  <si>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</si>
  <si>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</si>
  <si>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</si>
  <si>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</si>
  <si>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</si>
  <si>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</si>
  <si>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</si>
  <si>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</si>
  <si>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</si>
  <si>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</si>
  <si>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</si>
  <si>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</si>
  <si>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</si>
  <si>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</si>
  <si>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</si>
  <si>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</si>
  <si>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</si>
  <si>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</si>
  <si>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</si>
  <si>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</si>
  <si>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</si>
  <si>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</si>
  <si>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</si>
  <si>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</si>
  <si>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</si>
  <si>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</si>
  <si>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</si>
  <si>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</si>
  <si>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</si>
  <si>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</si>
  <si>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</si>
  <si>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</si>
  <si>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</si>
  <si>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</si>
  <si>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</si>
  <si>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</si>
  <si>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</si>
  <si>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</si>
  <si>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</si>
  <si>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</si>
  <si>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</si>
  <si>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</si>
  <si>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</si>
  <si>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</si>
  <si>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</si>
  <si>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</si>
  <si>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</si>
  <si>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</si>
  <si>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</si>
  <si>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</si>
  <si>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</si>
  <si>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</si>
  <si>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</si>
  <si>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</si>
  <si>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</si>
  <si>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</si>
  <si>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</si>
  <si>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</si>
  <si>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</si>
  <si>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</si>
  <si>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</si>
  <si>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</si>
  <si>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</si>
  <si>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</si>
  <si>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</si>
  <si>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</si>
  <si>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</si>
  <si>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</si>
  <si>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</si>
  <si>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</si>
  <si>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</si>
  <si>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</si>
  <si>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</si>
  <si>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</si>
  <si>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</si>
  <si>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</si>
  <si>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</si>
  <si>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</si>
  <si>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</si>
  <si>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</si>
  <si>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</si>
  <si>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</si>
  <si>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</si>
  <si>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</si>
  <si>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</si>
  <si>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</si>
  <si>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</si>
  <si>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</si>
  <si>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</si>
  <si>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</si>
  <si>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</si>
  <si>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</si>
  <si>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</si>
  <si>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</si>
  <si>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</si>
  <si>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</si>
  <si>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</si>
  <si>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</si>
  <si>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</si>
  <si>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</si>
  <si>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</si>
  <si>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</si>
  <si>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</si>
  <si>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</si>
  <si>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</si>
  <si>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</si>
  <si>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</si>
  <si>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</si>
  <si>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</si>
  <si>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</si>
  <si>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</si>
  <si>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</si>
  <si>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</si>
  <si>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</si>
  <si>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</si>
  <si>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</si>
  <si>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</si>
  <si>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</si>
  <si>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</si>
  <si>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</si>
  <si>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</si>
  <si>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</si>
  <si>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</si>
  <si>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</si>
  <si>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</si>
  <si>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</si>
  <si>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</si>
  <si>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</si>
  <si>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</si>
  <si>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</si>
  <si>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</si>
  <si>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</si>
  <si>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</si>
  <si>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</si>
  <si>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</si>
  <si>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</si>
  <si>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</si>
  <si>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</si>
  <si>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</si>
  <si>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</si>
  <si>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</si>
  <si>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</si>
  <si>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</si>
  <si>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</si>
  <si>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</si>
  <si>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</si>
  <si>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</si>
  <si>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</si>
  <si>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</si>
  <si>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</si>
  <si>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</si>
  <si>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</si>
  <si>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</si>
  <si>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</si>
  <si>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</si>
  <si>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</si>
  <si>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</si>
  <si>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</si>
  <si>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</si>
  <si>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</si>
  <si>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</si>
  <si>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</si>
  <si>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</si>
  <si>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</si>
  <si>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</si>
  <si>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</si>
  <si>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</si>
  <si>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</si>
  <si>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</si>
  <si>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</si>
  <si>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</si>
  <si>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</si>
  <si>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</si>
  <si>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</si>
  <si>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</si>
  <si>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</si>
  <si>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</si>
  <si>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</si>
  <si>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</si>
  <si>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</si>
  <si>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</si>
  <si>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</si>
  <si>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</si>
  <si>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</si>
  <si>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</si>
  <si>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</si>
  <si>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</si>
  <si>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</si>
  <si>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</si>
  <si>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</si>
  <si>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</si>
  <si>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</si>
  <si>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</si>
  <si>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</si>
  <si>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</si>
  <si>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</si>
  <si>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</si>
  <si>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</si>
  <si>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</si>
  <si>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</si>
  <si>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</si>
  <si>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</si>
  <si>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</si>
  <si>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</si>
  <si>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</si>
  <si>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</si>
  <si>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</si>
  <si>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</si>
  <si>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</si>
  <si>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</si>
  <si>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</si>
  <si>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</si>
  <si>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</si>
  <si>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</si>
  <si>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</si>
  <si>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</si>
  <si>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</si>
  <si>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</si>
  <si>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</si>
  <si>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</si>
  <si>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</si>
  <si>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</si>
  <si>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</si>
  <si>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</si>
  <si>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</si>
  <si>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</si>
  <si>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</si>
  <si>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</si>
  <si>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</si>
  <si>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</si>
  <si>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</si>
  <si>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</si>
  <si>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</si>
  <si>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</si>
  <si>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</si>
  <si>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</si>
  <si>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</si>
  <si>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</si>
  <si>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</si>
  <si>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</si>
  <si>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</si>
  <si>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</si>
  <si>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</si>
  <si>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</si>
  <si>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</si>
  <si>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</si>
  <si>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</si>
  <si>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</si>
  <si>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</si>
  <si>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</si>
  <si>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</si>
  <si>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</si>
  <si>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</si>
  <si>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</si>
  <si>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</si>
  <si>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</si>
  <si>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</si>
  <si>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</si>
  <si>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</si>
  <si>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</si>
  <si>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</si>
  <si>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</si>
  <si>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</si>
  <si>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</si>
  <si>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</si>
  <si>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</si>
  <si>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</si>
  <si>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</si>
  <si>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</si>
  <si>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</si>
  <si>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</si>
  <si>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</si>
  <si>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</si>
  <si>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</si>
  <si>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</si>
  <si>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</si>
  <si>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</si>
  <si>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</si>
  <si>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</si>
  <si>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</si>
  <si>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</si>
  <si>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</si>
  <si>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</si>
  <si>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</si>
  <si>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</si>
  <si>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</si>
  <si>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</si>
  <si>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</si>
  <si>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</si>
  <si>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</si>
  <si>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</si>
  <si>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</si>
  <si>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</si>
  <si>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</si>
  <si>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</si>
  <si>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</si>
  <si>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</si>
  <si>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</si>
  <si>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</si>
  <si>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</si>
  <si>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</si>
  <si>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</si>
  <si>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</si>
  <si>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</si>
  <si>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</si>
  <si>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</si>
  <si>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</si>
  <si>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</si>
  <si>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</si>
  <si>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</si>
  <si>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</si>
  <si>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</si>
  <si>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</si>
  <si>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</si>
  <si>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</si>
  <si>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</si>
  <si>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</si>
  <si>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</si>
  <si>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</si>
  <si>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</si>
  <si>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</si>
  <si>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</si>
  <si>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</si>
  <si>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</si>
  <si>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</si>
  <si>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</si>
  <si>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</si>
  <si>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</si>
  <si>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</si>
  <si>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</si>
  <si>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</si>
  <si>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</si>
  <si>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</si>
  <si>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</si>
  <si>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</si>
  <si>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</si>
  <si>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</si>
  <si>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</si>
  <si>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</si>
  <si>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</si>
  <si>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</si>
  <si>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</si>
  <si>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</si>
  <si>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</si>
  <si>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</si>
  <si>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</si>
  <si>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</si>
  <si>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</si>
  <si>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</si>
  <si>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</si>
  <si>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</si>
  <si>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</si>
  <si>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</si>
  <si>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</si>
  <si>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</si>
  <si>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</si>
  <si>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</si>
  <si>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</si>
  <si>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</si>
  <si>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</si>
  <si>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</si>
  <si>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</si>
  <si>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</si>
  <si>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</si>
  <si>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</si>
  <si>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</si>
  <si>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</si>
  <si>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</si>
  <si>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</si>
  <si>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</si>
  <si>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</si>
  <si>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</si>
  <si>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</si>
  <si>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</si>
  <si>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</si>
  <si>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</si>
  <si>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</si>
  <si>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</si>
  <si>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</si>
  <si>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</si>
  <si>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</si>
  <si>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</si>
  <si>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</si>
  <si>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</si>
  <si>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</si>
  <si>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</si>
  <si>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</si>
  <si>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</si>
  <si>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</si>
  <si>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</si>
  <si>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</si>
  <si>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</si>
  <si>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</si>
  <si>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</si>
  <si>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</si>
  <si>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</si>
  <si>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</si>
  <si>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</si>
  <si>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</si>
  <si>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</si>
  <si>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</si>
  <si>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</si>
  <si>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</si>
  <si>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</si>
  <si>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</si>
  <si>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</si>
  <si>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</si>
  <si>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</si>
  <si>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</si>
  <si>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</si>
  <si>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</si>
  <si>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</si>
  <si>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</si>
  <si>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</si>
  <si>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</si>
  <si>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</si>
  <si>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</si>
  <si>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</si>
  <si>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</si>
  <si>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</si>
  <si>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</si>
  <si>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</si>
  <si>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</si>
  <si>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</si>
  <si>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</si>
  <si>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</si>
  <si>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</si>
  <si>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</si>
  <si>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</si>
  <si>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</si>
  <si>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</si>
  <si>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</si>
  <si>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</si>
  <si>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</si>
  <si>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</si>
  <si>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</si>
  <si>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</si>
  <si>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</si>
  <si>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</si>
  <si>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</si>
  <si>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</si>
  <si>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</si>
  <si>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</si>
  <si>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</si>
  <si>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</si>
  <si>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</si>
  <si>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</si>
  <si>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</si>
  <si>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</si>
  <si>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</si>
  <si>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</si>
  <si>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</si>
  <si>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</si>
  <si>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</si>
  <si>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</si>
  <si>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</si>
  <si>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</si>
  <si>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</si>
  <si>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</si>
  <si>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</si>
  <si>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</si>
  <si>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</si>
  <si>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</si>
  <si>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</si>
  <si>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</si>
  <si>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</si>
  <si>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</si>
  <si>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</si>
  <si>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</si>
  <si>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</si>
  <si>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</si>
  <si>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</si>
  <si>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</si>
  <si>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</si>
  <si>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</si>
  <si>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</si>
  <si>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</si>
  <si>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</si>
  <si>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</si>
  <si>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</si>
  <si>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</si>
  <si>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</si>
  <si>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</si>
  <si>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</si>
  <si>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</si>
  <si>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</si>
  <si>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</si>
  <si>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</si>
  <si>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</si>
  <si>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</si>
  <si>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</si>
  <si>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</si>
  <si>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</si>
  <si>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</si>
  <si>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</si>
  <si>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</si>
  <si>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</si>
  <si>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</si>
  <si>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</si>
  <si>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</si>
  <si>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</si>
  <si>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</si>
  <si>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</si>
  <si>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</si>
  <si>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</si>
  <si>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</si>
  <si>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</si>
  <si>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</si>
  <si>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</si>
  <si>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</si>
  <si>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</si>
  <si>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</si>
  <si>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</si>
  <si>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</si>
  <si>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</si>
  <si>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</si>
  <si>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</si>
  <si>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</si>
  <si>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</si>
  <si>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</si>
  <si>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</si>
  <si>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</si>
  <si>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</si>
  <si>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</si>
  <si>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</si>
  <si>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</si>
  <si>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</si>
  <si>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</si>
  <si>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</si>
  <si>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</si>
  <si>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</si>
  <si>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</si>
  <si>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</si>
  <si>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</si>
  <si>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</si>
  <si>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</si>
  <si>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</si>
  <si>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</si>
  <si>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</si>
  <si>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</si>
  <si>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</si>
  <si>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</si>
  <si>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</si>
  <si>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</si>
  <si>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</si>
  <si>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</si>
  <si>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</si>
  <si>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</si>
  <si>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</si>
  <si>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</si>
  <si>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</si>
  <si>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</si>
  <si>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</si>
  <si>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</si>
  <si>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</si>
  <si>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</si>
  <si>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</si>
  <si>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</si>
  <si>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</si>
  <si>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</si>
  <si>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</si>
  <si>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</si>
  <si>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</si>
  <si>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</si>
  <si>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</si>
  <si>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</si>
  <si>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</si>
  <si>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</si>
  <si>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</si>
  <si>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</si>
  <si>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</si>
  <si>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</si>
  <si>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</si>
  <si>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</si>
  <si>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</si>
  <si>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</si>
  <si>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</si>
  <si>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</si>
  <si>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</si>
  <si>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</si>
  <si>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</si>
  <si>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</si>
  <si>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</si>
  <si>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</si>
  <si>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</si>
  <si>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</si>
  <si>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</si>
  <si>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</si>
  <si>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</si>
  <si>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</si>
  <si>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</si>
  <si>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</si>
  <si>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</si>
  <si>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</si>
  <si>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</si>
  <si>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</si>
  <si>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</si>
  <si>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</si>
  <si>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</si>
  <si>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</si>
  <si>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</si>
  <si>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</si>
  <si>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</si>
  <si>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</si>
  <si>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</si>
  <si>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</si>
  <si>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</si>
  <si>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</si>
  <si>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</si>
  <si>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</si>
  <si>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</si>
  <si>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</si>
  <si>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</si>
  <si>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</si>
  <si>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</si>
  <si>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</si>
  <si>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</si>
  <si>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</si>
  <si>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</si>
  <si>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</si>
  <si>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</si>
  <si>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</si>
  <si>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</si>
  <si>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</si>
  <si>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</si>
  <si>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</si>
  <si>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</si>
  <si>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</si>
  <si>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</si>
  <si>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</si>
  <si>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</si>
  <si>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</si>
  <si>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</si>
  <si>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</si>
  <si>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</si>
  <si>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</si>
  <si>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</si>
  <si>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</si>
  <si>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</si>
  <si>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</si>
  <si>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</si>
  <si>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</si>
  <si>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</si>
  <si>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</si>
  <si>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</si>
  <si>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</si>
  <si>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</si>
  <si>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</si>
  <si>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</si>
  <si>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</si>
  <si>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</si>
  <si>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</si>
  <si>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</si>
  <si>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</si>
  <si>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</si>
  <si>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</si>
  <si>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</si>
  <si>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</si>
  <si>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</si>
  <si>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</si>
  <si>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</si>
  <si>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</si>
  <si>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</si>
  <si>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</si>
  <si>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</si>
  <si>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</si>
  <si>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</si>
  <si>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</si>
  <si>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</si>
  <si>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</si>
  <si>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</si>
  <si>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</si>
  <si>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</si>
  <si>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</si>
  <si>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</si>
  <si>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</si>
  <si>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</si>
  <si>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</si>
  <si>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</si>
  <si>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</si>
  <si>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</si>
  <si>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</si>
  <si>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</si>
  <si>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</si>
  <si>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</si>
  <si>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</si>
  <si>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</si>
  <si>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</si>
  <si>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</si>
  <si>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</si>
  <si>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</si>
  <si>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</si>
  <si>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</si>
  <si>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</si>
  <si>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</si>
  <si>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</si>
  <si>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</si>
  <si>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</si>
  <si>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</si>
  <si>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</si>
  <si>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</si>
  <si>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</si>
  <si>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</si>
  <si>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</si>
  <si>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</si>
  <si>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</si>
  <si>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</si>
  <si>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</si>
  <si>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</si>
  <si>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</si>
  <si>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</si>
  <si>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</si>
  <si>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</si>
  <si>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</si>
  <si>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</si>
  <si>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</si>
  <si>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</si>
  <si>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</si>
  <si>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</si>
  <si>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</si>
  <si>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</si>
  <si>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</si>
  <si>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</si>
  <si>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</si>
  <si>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</si>
  <si>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</si>
  <si>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</si>
  <si>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</si>
  <si>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</si>
  <si>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</si>
  <si>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</si>
  <si>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</si>
  <si>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</si>
  <si>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</si>
  <si>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</si>
  <si>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</si>
  <si>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</si>
  <si>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</si>
  <si>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</si>
  <si>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</si>
  <si>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</si>
  <si>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</si>
  <si>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</si>
  <si>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</si>
  <si>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</si>
  <si>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</si>
  <si>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</si>
  <si>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</si>
  <si>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</si>
  <si>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</si>
  <si>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</si>
  <si>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</si>
  <si>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</si>
  <si>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</si>
  <si>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</si>
  <si>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</si>
  <si>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</si>
  <si>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</si>
  <si>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</si>
  <si>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</si>
  <si>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</si>
  <si>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</si>
  <si>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</si>
  <si>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</si>
  <si>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</si>
  <si>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</si>
  <si>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</si>
  <si>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</si>
  <si>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</si>
  <si>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</si>
  <si>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</si>
  <si>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</si>
  <si>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</si>
  <si>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</si>
  <si>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</si>
  <si>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</si>
  <si>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</si>
  <si>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</si>
  <si>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</si>
  <si>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</si>
  <si>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</si>
  <si>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</si>
  <si>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</si>
  <si>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</si>
  <si>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</si>
  <si>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</si>
  <si>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</si>
  <si>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</si>
  <si>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</si>
  <si>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</si>
  <si>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</si>
  <si>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</si>
  <si>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</si>
  <si>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</si>
  <si>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</si>
  <si>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</si>
  <si>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</si>
  <si>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</si>
  <si>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</si>
  <si>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</si>
  <si>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</si>
  <si>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</si>
  <si>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</si>
  <si>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</si>
  <si>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</si>
  <si>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</si>
  <si>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</si>
  <si>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</si>
  <si>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</si>
  <si>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</si>
  <si>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</si>
  <si>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</si>
  <si>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</si>
  <si>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</si>
  <si>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</si>
  <si>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</si>
  <si>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</si>
  <si>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</si>
  <si>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</si>
  <si>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</si>
  <si>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</si>
  <si>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</si>
  <si>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</si>
  <si>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</si>
  <si>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</si>
  <si>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</si>
  <si>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</si>
  <si>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</si>
  <si>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</si>
  <si>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</si>
  <si>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</si>
  <si>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</si>
  <si>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</si>
  <si>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</si>
  <si>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</si>
  <si>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</si>
  <si>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</si>
  <si>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</si>
  <si>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</si>
  <si>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</si>
  <si>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</si>
  <si>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</si>
  <si>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</si>
  <si>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</si>
  <si>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</si>
  <si>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</si>
  <si>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</si>
  <si>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</si>
  <si>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</si>
  <si>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</si>
  <si>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</si>
  <si>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</si>
  <si>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</si>
  <si>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</si>
  <si>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</si>
  <si>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</si>
  <si>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</si>
  <si>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</si>
  <si>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</si>
  <si>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</si>
  <si>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</si>
  <si>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</si>
  <si>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</si>
  <si>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</si>
  <si>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</si>
  <si>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</si>
  <si>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</si>
  <si>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</si>
  <si>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</si>
  <si>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</si>
  <si>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</si>
  <si>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</si>
  <si>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</si>
  <si>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</si>
  <si>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</si>
  <si>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</si>
  <si>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</si>
  <si>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</si>
  <si>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</si>
  <si>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</si>
  <si>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</si>
  <si>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</si>
  <si>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</si>
  <si>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</si>
  <si>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</si>
  <si>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</si>
  <si>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</si>
  <si>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</si>
  <si>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</si>
  <si>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</si>
  <si>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</si>
  <si>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</si>
  <si>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</si>
  <si>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</si>
  <si>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</si>
  <si>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</si>
  <si>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</si>
  <si>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</si>
  <si>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</si>
  <si>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</si>
  <si>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</si>
  <si>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</si>
  <si>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</si>
  <si>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</si>
  <si>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</si>
  <si>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</si>
  <si>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</si>
  <si>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</si>
  <si>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</si>
  <si>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</si>
  <si>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</si>
  <si>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</si>
  <si>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</si>
  <si>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</si>
  <si>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</si>
  <si>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</si>
  <si>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</si>
  <si>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</si>
  <si>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</si>
  <si>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</si>
  <si>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</si>
  <si>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</si>
  <si>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</si>
  <si>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</si>
  <si>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</si>
  <si>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</si>
  <si>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</si>
  <si>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</si>
  <si>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</si>
  <si>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</si>
  <si>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</si>
  <si>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</si>
  <si>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</si>
  <si>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</si>
  <si>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</si>
  <si>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</si>
  <si>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</si>
  <si>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</si>
  <si>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</si>
  <si>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</si>
  <si>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</si>
  <si>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</si>
  <si>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</si>
  <si>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</si>
  <si>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</si>
  <si>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</si>
  <si>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</si>
  <si>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</si>
  <si>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</si>
  <si>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</si>
  <si>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</si>
  <si>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</si>
  <si>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</si>
  <si>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</si>
  <si>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</si>
  <si>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</si>
  <si>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</si>
  <si>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</si>
  <si>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</si>
  <si>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</si>
  <si>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</si>
  <si>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</si>
  <si>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</si>
  <si>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</si>
  <si>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</si>
  <si>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</si>
  <si>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</si>
  <si>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</si>
  <si>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</si>
  <si>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</si>
  <si>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</si>
  <si>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</si>
  <si>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</si>
  <si>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</si>
  <si>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</si>
  <si>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</si>
  <si>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</si>
  <si>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</si>
  <si>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</si>
  <si>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</si>
  <si>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</si>
  <si>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</si>
  <si>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</si>
  <si>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</si>
  <si>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</si>
  <si>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</si>
  <si>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</si>
  <si>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</si>
  <si>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</si>
  <si>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</si>
  <si>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</si>
  <si>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</si>
  <si>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</si>
  <si>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</si>
  <si>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</si>
  <si>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</si>
  <si>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</si>
  <si>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</si>
  <si>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</si>
  <si>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</si>
  <si>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</si>
  <si>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</si>
  <si>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</si>
  <si>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</si>
  <si>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</si>
  <si>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</si>
  <si>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</si>
  <si>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</si>
  <si>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</si>
  <si>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</si>
  <si>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</si>
  <si>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</si>
  <si>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</si>
  <si>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</si>
  <si>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</si>
  <si>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</si>
  <si>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</si>
  <si>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</si>
  <si>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</si>
  <si>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</si>
  <si>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</si>
  <si>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</si>
  <si>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</si>
  <si>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</si>
  <si>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</si>
  <si>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</si>
  <si>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</si>
  <si>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</si>
  <si>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</si>
  <si>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</si>
  <si>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</si>
  <si>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</si>
  <si>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</si>
  <si>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</si>
  <si>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</si>
  <si>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</si>
  <si>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</si>
  <si>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</si>
  <si>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</si>
  <si>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</si>
  <si>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</si>
  <si>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</si>
  <si>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</si>
  <si>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</si>
  <si>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</si>
  <si>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</si>
  <si>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</si>
  <si>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</si>
  <si>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</si>
  <si>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</si>
  <si>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</si>
  <si>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</si>
  <si>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</si>
  <si>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</si>
  <si>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</si>
  <si>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</si>
  <si>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</si>
  <si>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</si>
  <si>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</si>
  <si>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</si>
  <si>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</si>
  <si>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</si>
  <si>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</si>
  <si>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</si>
  <si>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</si>
  <si>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</si>
  <si>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</si>
  <si>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</si>
  <si>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</si>
  <si>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</si>
  <si>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</si>
  <si>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</si>
  <si>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</si>
  <si>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</si>
  <si>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</si>
  <si>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</si>
  <si>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</si>
  <si>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</si>
  <si>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</si>
  <si>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</si>
  <si>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</si>
  <si>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</si>
  <si>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</si>
  <si>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</si>
  <si>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</si>
  <si>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</si>
  <si>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</si>
  <si>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</si>
  <si>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</si>
  <si>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</si>
  <si>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</si>
  <si>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</si>
  <si>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</si>
  <si>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</si>
  <si>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</si>
  <si>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</si>
  <si>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</si>
  <si>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</si>
  <si>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</si>
  <si>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</si>
  <si>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</si>
  <si>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</si>
  <si>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</si>
  <si>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</si>
  <si>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</si>
  <si>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</si>
  <si>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</si>
  <si>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</si>
  <si>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</si>
  <si>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</si>
  <si>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</si>
  <si>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</si>
  <si>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</si>
  <si>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</si>
  <si>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</si>
  <si>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</si>
  <si>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</si>
  <si>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</si>
  <si>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</si>
  <si>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</si>
  <si>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</si>
  <si>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</si>
  <si>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</si>
  <si>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</si>
  <si>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</si>
  <si>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</si>
  <si>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</si>
  <si>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</si>
  <si>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</si>
  <si>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</si>
  <si>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</si>
  <si>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</si>
  <si>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</si>
  <si>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</si>
  <si>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</si>
  <si>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</si>
  <si>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</si>
  <si>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</si>
  <si>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</si>
  <si>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</si>
  <si>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</si>
  <si>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</si>
  <si>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</si>
  <si>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</si>
  <si>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</si>
  <si>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</si>
  <si>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</si>
  <si>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</si>
  <si>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</si>
  <si>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</si>
  <si>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</si>
  <si>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</si>
  <si>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</si>
  <si>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</si>
  <si>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</si>
  <si>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</si>
  <si>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</si>
  <si>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</si>
  <si>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</si>
  <si>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</si>
  <si>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</si>
  <si>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</si>
  <si>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</si>
  <si>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</si>
  <si>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</si>
  <si>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</si>
  <si>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</si>
  <si>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</si>
  <si>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</si>
  <si>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</si>
  <si>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</si>
  <si>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</si>
  <si>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</si>
  <si>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</si>
  <si>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</si>
  <si>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</si>
  <si>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</si>
  <si>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</si>
  <si>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</si>
  <si>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</si>
  <si>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</si>
  <si>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</si>
  <si>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</si>
  <si>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</si>
  <si>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</si>
  <si>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</si>
  <si>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</si>
  <si>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</si>
  <si>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</si>
  <si>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</si>
  <si>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</si>
  <si>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</si>
  <si>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</si>
  <si>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</si>
  <si>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</si>
  <si>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</si>
  <si>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</si>
  <si>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</si>
  <si>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</si>
  <si>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</si>
  <si>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</si>
  <si>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</si>
  <si>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</si>
  <si>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</si>
  <si>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</si>
  <si>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</si>
  <si>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</si>
  <si>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</si>
  <si>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</si>
  <si>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</si>
  <si>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</si>
  <si>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</si>
  <si>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</si>
  <si>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</si>
  <si>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</si>
  <si>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</si>
  <si>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</si>
  <si>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</si>
  <si>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</si>
  <si>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</si>
  <si>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</si>
  <si>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</si>
  <si>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</si>
  <si>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</si>
  <si>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</si>
  <si>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</si>
  <si>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</si>
  <si>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</si>
  <si>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</si>
  <si>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</si>
  <si>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</si>
  <si>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</si>
  <si>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</si>
  <si>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</si>
  <si>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</si>
  <si>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</si>
  <si>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</si>
  <si>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</si>
  <si>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</si>
  <si>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</si>
  <si>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</si>
  <si>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</si>
  <si>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</si>
  <si>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</si>
  <si>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</si>
  <si>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</si>
  <si>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</si>
  <si>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</si>
  <si>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</si>
  <si>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</si>
  <si>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</si>
  <si>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</si>
  <si>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</si>
  <si>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</si>
  <si>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</si>
  <si>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</si>
  <si>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</si>
  <si>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</si>
  <si>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</si>
  <si>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</si>
  <si>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</si>
  <si>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</si>
  <si>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</si>
  <si>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</si>
  <si>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</si>
  <si>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</si>
  <si>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</si>
  <si>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</si>
  <si>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</si>
  <si>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</si>
  <si>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</si>
  <si>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</si>
  <si>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</si>
  <si>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</si>
  <si>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</si>
  <si>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</si>
  <si>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</si>
  <si>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</si>
  <si>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</si>
  <si>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</si>
  <si>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</si>
  <si>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</si>
  <si>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</si>
  <si>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</si>
  <si>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</si>
  <si>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</si>
  <si>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</si>
  <si>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</si>
  <si>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</si>
  <si>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</si>
  <si>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</si>
  <si>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</si>
  <si>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</si>
  <si>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</si>
  <si>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</si>
  <si>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</si>
  <si>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</si>
  <si>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</si>
  <si>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</si>
  <si>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</si>
  <si>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</si>
  <si>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</si>
  <si>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</si>
  <si>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</si>
  <si>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</si>
  <si>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</si>
  <si>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</si>
  <si>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</si>
  <si>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</si>
  <si>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</si>
  <si>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</si>
  <si>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</si>
  <si>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</si>
  <si>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</si>
  <si>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</si>
  <si>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</si>
  <si>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</si>
  <si>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</si>
  <si>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</si>
  <si>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</si>
  <si>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</si>
  <si>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</si>
  <si>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</si>
  <si>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</si>
  <si>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</si>
  <si>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</si>
  <si>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</si>
  <si>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</si>
  <si>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</si>
  <si>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</si>
  <si>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</si>
  <si>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</si>
  <si>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</si>
  <si>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</si>
  <si>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</si>
  <si>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</si>
  <si>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</si>
  <si>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</si>
  <si>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</si>
  <si>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</si>
  <si>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</si>
  <si>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</si>
  <si>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</si>
  <si>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</si>
  <si>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</si>
  <si>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</si>
  <si>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</si>
  <si>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</si>
  <si>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</si>
  <si>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</si>
  <si>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</si>
  <si>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</si>
  <si>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</si>
  <si>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</si>
  <si>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</si>
  <si>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</si>
  <si>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</si>
  <si>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</si>
  <si>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</si>
  <si>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</si>
  <si>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</si>
  <si>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</si>
  <si>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</si>
  <si>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</si>
  <si>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</si>
  <si>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</si>
  <si>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</si>
  <si>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</si>
  <si>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</si>
  <si>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</si>
  <si>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</si>
  <si>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</si>
  <si>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</si>
  <si>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</si>
  <si>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</si>
  <si>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</si>
  <si>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</si>
  <si>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</si>
  <si>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</si>
  <si>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</si>
  <si>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</si>
  <si>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</si>
  <si>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</si>
  <si>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</si>
  <si>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</si>
  <si>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</si>
  <si>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</si>
  <si>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</si>
  <si>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</si>
  <si>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</si>
  <si>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</si>
  <si>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</si>
  <si>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</si>
  <si>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</si>
  <si>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</si>
  <si>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</si>
  <si>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</si>
  <si>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</si>
  <si>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</si>
  <si>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</si>
  <si>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</si>
  <si>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</si>
  <si>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</si>
  <si>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</si>
  <si>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</si>
  <si>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</si>
  <si>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</si>
  <si>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</si>
  <si>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</si>
  <si>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</si>
  <si>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</si>
  <si>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</si>
  <si>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</si>
  <si>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</si>
  <si>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</si>
  <si>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</si>
  <si>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</si>
  <si>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</si>
  <si>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</si>
  <si>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</si>
  <si>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</si>
  <si>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</si>
  <si>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</si>
  <si>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</si>
  <si>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</si>
  <si>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</si>
  <si>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</si>
  <si>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</si>
  <si>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</si>
  <si>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</si>
  <si>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</si>
  <si>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</si>
  <si>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</si>
  <si>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</si>
  <si>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</si>
  <si>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</si>
  <si>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</si>
  <si>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</si>
  <si>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</si>
  <si>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</si>
  <si>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</si>
  <si>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</si>
  <si>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</si>
  <si>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</si>
  <si>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</si>
  <si>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</si>
  <si>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</si>
  <si>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</si>
  <si>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</si>
  <si>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</si>
  <si>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</si>
  <si>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</si>
  <si>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</si>
  <si>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</si>
  <si>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</si>
  <si>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</si>
  <si>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</si>
  <si>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</si>
  <si>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</si>
  <si>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</si>
  <si>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</si>
  <si>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</si>
  <si>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</si>
  <si>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</si>
  <si>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</si>
  <si>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</si>
  <si>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</si>
  <si>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</si>
  <si>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</si>
  <si>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</si>
  <si>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</si>
  <si>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</si>
  <si>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</si>
  <si>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</si>
  <si>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</si>
  <si>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</si>
  <si>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</si>
  <si>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</si>
  <si>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</si>
  <si>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</si>
  <si>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</si>
  <si>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</si>
  <si>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</si>
  <si>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</si>
  <si>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</si>
  <si>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</si>
  <si>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</si>
  <si>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</si>
  <si>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</si>
  <si>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</si>
  <si>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</si>
  <si>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</si>
  <si>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</si>
  <si>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</si>
  <si>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</si>
  <si>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</si>
  <si>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</si>
  <si>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</si>
  <si>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</si>
  <si>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</si>
  <si>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</si>
  <si>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</si>
  <si>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</si>
  <si>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</si>
  <si>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</si>
  <si>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</si>
  <si>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</si>
  <si>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</si>
  <si>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</si>
  <si>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</si>
  <si>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</si>
  <si>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</si>
  <si>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</si>
  <si>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</si>
  <si>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</si>
  <si>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</si>
  <si>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</si>
  <si>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</si>
  <si>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</si>
  <si>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</si>
  <si>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</si>
  <si>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</si>
  <si>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</si>
  <si>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</si>
  <si>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</si>
  <si>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</si>
  <si>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</si>
  <si>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</si>
  <si>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</si>
  <si>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</si>
  <si>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</si>
  <si>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</si>
  <si>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</si>
  <si>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</si>
  <si>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</si>
  <si>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</si>
  <si>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</si>
  <si>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</si>
  <si>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</si>
  <si>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</si>
  <si>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</si>
  <si>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</si>
  <si>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</si>
  <si>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</si>
  <si>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</si>
  <si>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</si>
  <si>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</si>
  <si>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</si>
  <si>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</si>
  <si>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</si>
  <si>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</si>
  <si>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</si>
  <si>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</si>
  <si>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</si>
  <si>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</si>
  <si>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</si>
  <si>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</si>
  <si>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</si>
  <si>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</si>
  <si>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</si>
  <si>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</si>
  <si>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</si>
  <si>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</si>
  <si>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</si>
  <si>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</si>
  <si>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</si>
  <si>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</si>
  <si>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</si>
  <si>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</si>
  <si>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</si>
  <si>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</si>
  <si>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</si>
  <si>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</si>
  <si>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</si>
  <si>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</si>
  <si>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</si>
  <si>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</si>
  <si>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</si>
  <si>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</si>
  <si>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</si>
  <si>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</si>
  <si>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</si>
  <si>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</si>
  <si>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</si>
  <si>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</si>
  <si>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</si>
  <si>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</si>
  <si>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</si>
  <si>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</si>
  <si>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</si>
  <si>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</si>
  <si>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</si>
  <si>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</si>
  <si>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</si>
  <si>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</si>
  <si>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</si>
  <si>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</si>
  <si>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</si>
  <si>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</si>
  <si>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</si>
  <si>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</si>
  <si>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</si>
  <si>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</si>
  <si>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</si>
  <si>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</si>
  <si>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</si>
  <si>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</si>
  <si>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</si>
  <si>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</si>
  <si>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</si>
  <si>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</si>
  <si>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</si>
  <si>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</si>
  <si>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</si>
  <si>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</si>
  <si>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</si>
  <si>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</si>
  <si>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</si>
  <si>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</si>
  <si>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</si>
  <si>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</si>
  <si>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</si>
  <si>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</si>
  <si>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</si>
  <si>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</si>
  <si>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</si>
  <si>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</si>
  <si>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</si>
  <si>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</si>
  <si>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</si>
  <si>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</si>
  <si>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</si>
  <si>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</si>
  <si>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</si>
  <si>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</si>
  <si>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</si>
  <si>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</si>
  <si>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</si>
  <si>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</si>
  <si>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</si>
  <si>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</si>
  <si>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</si>
  <si>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</si>
  <si>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</si>
  <si>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</si>
  <si>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</si>
  <si>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</si>
  <si>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</si>
  <si>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</si>
  <si>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</si>
  <si>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</si>
  <si>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</si>
  <si>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</si>
  <si>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</si>
  <si>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</si>
  <si>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</si>
  <si>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</si>
  <si>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</si>
  <si>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</si>
  <si>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</si>
  <si>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</si>
  <si>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</si>
  <si>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</si>
  <si>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</si>
  <si>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</si>
  <si>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</si>
  <si>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</si>
  <si>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</si>
  <si>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</si>
  <si>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</si>
  <si>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</si>
  <si>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</si>
  <si>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</si>
  <si>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</si>
  <si>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</si>
  <si>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</si>
  <si>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</si>
  <si>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</si>
  <si>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</si>
  <si>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</si>
  <si>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</si>
  <si>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</si>
  <si>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</si>
  <si>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</si>
  <si>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</si>
  <si>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</si>
  <si>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</si>
  <si>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</si>
  <si>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</si>
  <si>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</si>
  <si>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</si>
  <si>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</si>
  <si>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</si>
  <si>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</si>
  <si>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</si>
  <si>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</si>
  <si>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</si>
  <si>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</si>
  <si>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</si>
  <si>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</si>
  <si>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</si>
  <si>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</si>
  <si>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</si>
  <si>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</si>
  <si>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</si>
  <si>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</si>
  <si>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</si>
  <si>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</si>
  <si>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</si>
  <si>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</si>
  <si>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</si>
  <si>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</si>
  <si>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</si>
  <si>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</si>
  <si>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</si>
  <si>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</si>
  <si>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</si>
  <si>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</si>
  <si>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</si>
  <si>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</si>
  <si>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</si>
  <si>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</si>
  <si>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</si>
  <si>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</si>
  <si>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</si>
  <si>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</si>
  <si>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</si>
  <si>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</si>
  <si>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</si>
  <si>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</si>
  <si>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</si>
  <si>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</si>
  <si>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</si>
  <si>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</si>
  <si>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</si>
  <si>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</si>
  <si>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</si>
  <si>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</si>
  <si>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</si>
  <si>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</si>
  <si>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</si>
  <si>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</si>
  <si>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</si>
  <si>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</si>
  <si>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</si>
  <si>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</si>
  <si>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</si>
  <si>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</si>
  <si>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</si>
  <si>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</si>
  <si>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</si>
  <si>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</si>
  <si>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</si>
  <si>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</si>
  <si>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</si>
  <si>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</si>
  <si>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</si>
  <si>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</si>
  <si>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</si>
  <si>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</si>
  <si>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</si>
  <si>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</si>
  <si>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</si>
  <si>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</si>
  <si>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</si>
  <si>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</si>
  <si>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</si>
  <si>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</si>
  <si>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</si>
  <si>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</si>
  <si>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</si>
  <si>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</si>
  <si>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</si>
  <si>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</si>
  <si>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</si>
  <si>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</si>
  <si>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</si>
  <si>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</si>
  <si>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</si>
  <si>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</si>
  <si>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</si>
  <si>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</si>
  <si>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</si>
  <si>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</si>
  <si>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</si>
  <si>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</si>
  <si>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</si>
  <si>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</si>
  <si>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</si>
  <si>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</si>
  <si>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</si>
  <si>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</si>
  <si>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</si>
  <si>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</si>
  <si>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</si>
  <si>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</si>
  <si>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</si>
  <si>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</si>
  <si>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</si>
  <si>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</si>
  <si>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</si>
  <si>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</si>
  <si>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</si>
  <si>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</si>
  <si>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</si>
  <si>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</si>
  <si>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</si>
  <si>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</si>
  <si>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</si>
  <si>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</si>
  <si>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</si>
  <si>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</si>
  <si>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</si>
  <si>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</si>
  <si>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</si>
  <si>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</si>
  <si>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</si>
  <si>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</si>
  <si>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</si>
  <si>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</si>
  <si>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</si>
  <si>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</si>
  <si>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</si>
  <si>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</si>
  <si>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</si>
  <si>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</si>
  <si>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</si>
  <si>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</si>
  <si>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</si>
  <si>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</si>
  <si>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</si>
  <si>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</si>
  <si>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</si>
  <si>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</si>
  <si>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</si>
  <si>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</si>
  <si>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</si>
  <si>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</si>
  <si>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</si>
  <si>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</si>
  <si>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</si>
  <si>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</si>
  <si>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</si>
  <si>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</si>
  <si>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</si>
  <si>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</si>
  <si>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</si>
  <si>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</si>
  <si>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</si>
  <si>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</si>
  <si>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</si>
  <si>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</si>
  <si>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</si>
  <si>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</si>
  <si>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</si>
  <si>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</si>
  <si>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</si>
  <si>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</si>
  <si>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</si>
  <si>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</si>
  <si>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</si>
  <si>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</si>
  <si>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</si>
  <si>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</si>
  <si>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</si>
  <si>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</si>
  <si>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</si>
  <si>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</si>
  <si>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</si>
  <si>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</si>
  <si>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</si>
  <si>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</si>
  <si>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</si>
  <si>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</si>
  <si>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</si>
  <si>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</si>
  <si>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</si>
  <si>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</si>
  <si>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</si>
  <si>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</si>
  <si>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</si>
  <si>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</si>
  <si>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</si>
  <si>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</si>
  <si>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</si>
  <si>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</si>
  <si>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</si>
  <si>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</si>
  <si>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</si>
  <si>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</si>
  <si>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</si>
  <si>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</si>
  <si>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</si>
  <si>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</si>
  <si>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</si>
  <si>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</si>
  <si>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</si>
  <si>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</si>
  <si>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</si>
  <si>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</si>
  <si>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</si>
  <si>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</si>
  <si>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</si>
  <si>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</si>
  <si>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</si>
  <si>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</si>
  <si>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</si>
  <si>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</si>
  <si>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</si>
  <si>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</si>
  <si>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</si>
  <si>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</si>
  <si>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</si>
  <si>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</si>
  <si>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</si>
  <si>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</si>
  <si>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</si>
  <si>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</si>
  <si>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</si>
  <si>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</si>
  <si>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</si>
  <si>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</si>
  <si>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</si>
  <si>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</si>
  <si>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</si>
  <si>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</si>
  <si>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</si>
  <si>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</si>
  <si>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</si>
  <si>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</si>
  <si>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</si>
  <si>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</si>
  <si>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</si>
  <si>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</si>
  <si>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</si>
  <si>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</si>
  <si>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</si>
  <si>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</si>
  <si>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</si>
  <si>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</si>
  <si>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</si>
  <si>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</si>
  <si>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</si>
  <si>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</si>
  <si>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</si>
  <si>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</si>
  <si>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</si>
  <si>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</si>
  <si>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</si>
  <si>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</si>
  <si>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</si>
  <si>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</si>
  <si>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</si>
  <si>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</si>
  <si>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</si>
  <si>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</si>
  <si>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</si>
  <si>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</si>
  <si>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</si>
  <si>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</si>
  <si>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</si>
  <si>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</si>
  <si>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</si>
  <si>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</si>
  <si>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</si>
  <si>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</si>
  <si>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</si>
  <si>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</si>
  <si>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</si>
  <si>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</si>
  <si>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</si>
  <si>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</si>
  <si>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</si>
  <si>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</si>
  <si>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</si>
  <si>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</si>
  <si>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</si>
  <si>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</si>
  <si>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</si>
  <si>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</si>
  <si>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</si>
  <si>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</si>
  <si>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</si>
  <si>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</si>
  <si>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</si>
  <si>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</si>
  <si>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</si>
  <si>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</si>
  <si>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</si>
  <si>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</si>
  <si>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</si>
  <si>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</si>
  <si>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</si>
  <si>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</si>
  <si>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</si>
  <si>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</si>
  <si>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</si>
  <si>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</si>
  <si>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</si>
  <si>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</si>
  <si>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</si>
  <si>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</si>
  <si>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</si>
  <si>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</si>
  <si>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</si>
  <si>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</si>
  <si>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</si>
  <si>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</si>
  <si>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</si>
  <si>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</si>
  <si>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</si>
  <si>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</si>
  <si>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</si>
  <si>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</si>
  <si>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</si>
  <si>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</si>
  <si>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</si>
  <si>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</si>
  <si>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</si>
  <si>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</si>
  <si>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</si>
  <si>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</si>
  <si>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</si>
  <si>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</si>
  <si>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</si>
  <si>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</si>
  <si>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</si>
  <si>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</si>
  <si>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</si>
  <si>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</si>
  <si>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</si>
  <si>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</si>
  <si>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</si>
  <si>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</si>
  <si>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</si>
  <si>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</si>
  <si>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</si>
  <si>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</si>
  <si>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</si>
  <si>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</si>
  <si>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</si>
  <si>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</si>
  <si>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</si>
  <si>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</si>
  <si>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</si>
  <si>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</si>
  <si>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</si>
  <si>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</si>
  <si>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</si>
  <si>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</si>
  <si>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</si>
  <si>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</si>
  <si>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</si>
  <si>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</si>
  <si>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</si>
  <si>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</si>
  <si>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</si>
  <si>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</si>
  <si>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</si>
  <si>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</si>
  <si>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</si>
  <si>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</si>
  <si>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</si>
  <si>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</si>
  <si>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</si>
  <si>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</si>
  <si>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</si>
  <si>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</si>
  <si>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</si>
  <si>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</si>
  <si>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</si>
  <si>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</si>
  <si>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</si>
  <si>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</si>
  <si>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</si>
  <si>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</si>
  <si>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</si>
  <si>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</si>
  <si>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</si>
  <si>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</si>
  <si>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</si>
  <si>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</si>
  <si>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</si>
  <si>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</si>
  <si>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</si>
  <si>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</si>
  <si>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</si>
  <si>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</si>
  <si>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</si>
  <si>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</si>
  <si>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</si>
  <si>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</si>
  <si>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</si>
  <si>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</si>
  <si>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</si>
  <si>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</si>
  <si>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</si>
  <si>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</si>
  <si>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</si>
  <si>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</si>
  <si>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</si>
  <si>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</si>
  <si>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</si>
  <si>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</si>
  <si>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</si>
  <si>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</si>
  <si>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</si>
  <si>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</si>
  <si>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</si>
  <si>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</si>
  <si>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</si>
  <si>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</si>
  <si>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</si>
  <si>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</si>
  <si>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</si>
  <si>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</si>
  <si>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</si>
  <si>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</si>
  <si>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</si>
  <si>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</si>
  <si>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</si>
  <si>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</si>
  <si>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</si>
  <si>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</si>
  <si>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</si>
  <si>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</si>
  <si>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</si>
  <si>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</si>
  <si>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</si>
  <si>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</si>
  <si>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</si>
  <si>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</si>
  <si>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</si>
  <si>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</si>
  <si>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</si>
  <si>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</si>
  <si>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</si>
  <si>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</si>
  <si>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</si>
  <si>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</si>
  <si>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</si>
  <si>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</si>
  <si>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</si>
  <si>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</si>
  <si>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</si>
  <si>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</si>
  <si>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</si>
  <si>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</si>
  <si>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</si>
  <si>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</si>
  <si>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</si>
  <si>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</si>
  <si>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</si>
  <si>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</si>
  <si>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</si>
  <si>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</si>
  <si>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</si>
  <si>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</si>
  <si>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</si>
  <si>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</si>
  <si>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</si>
  <si>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</si>
  <si>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</si>
  <si>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</si>
  <si>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</si>
  <si>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</si>
  <si>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</si>
  <si>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</si>
  <si>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</si>
  <si>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</si>
  <si>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</si>
  <si>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</si>
  <si>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</si>
  <si>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</si>
  <si>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</si>
  <si>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</si>
  <si>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</si>
  <si>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</si>
  <si>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</si>
  <si>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</si>
  <si>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</si>
  <si>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</si>
  <si>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</si>
  <si>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</si>
  <si>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</si>
  <si>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</si>
  <si>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</si>
  <si>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</si>
  <si>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</si>
  <si>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</si>
  <si>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</si>
  <si>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</si>
  <si>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</si>
  <si>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</si>
  <si>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</si>
  <si>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</si>
  <si>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</si>
  <si>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</si>
  <si>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</si>
  <si>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</si>
  <si>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</si>
  <si>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</si>
  <si>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</si>
  <si>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</si>
  <si>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</si>
  <si>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</si>
  <si>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</si>
  <si>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</si>
  <si>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</si>
  <si>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</si>
  <si>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</si>
  <si>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</si>
  <si>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</si>
  <si>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</si>
  <si>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</si>
  <si>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</si>
  <si>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</si>
  <si>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</si>
  <si>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</si>
  <si>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</si>
  <si>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</si>
  <si>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</si>
  <si>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</si>
  <si>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</si>
  <si>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</si>
  <si>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</si>
  <si>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</si>
  <si>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</si>
  <si>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</si>
  <si>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</si>
  <si>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</si>
  <si>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</si>
  <si>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</si>
  <si>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</si>
  <si>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</si>
  <si>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</si>
  <si>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</si>
  <si>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</si>
  <si>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</si>
  <si>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</si>
  <si>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</si>
  <si>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</si>
  <si>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</si>
  <si>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</si>
  <si>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</si>
  <si>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</si>
  <si>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</si>
  <si>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</si>
  <si>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</si>
  <si>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</si>
  <si>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</si>
  <si>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</si>
  <si>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</si>
  <si>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</si>
  <si>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</si>
  <si>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</si>
  <si>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</si>
  <si>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</si>
  <si>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</si>
  <si>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</si>
  <si>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</si>
  <si>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</si>
  <si>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</si>
  <si>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</si>
  <si>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</si>
  <si>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</si>
  <si>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</si>
  <si>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</si>
  <si>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</si>
  <si>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</si>
  <si>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</si>
  <si>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</si>
  <si>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</si>
  <si>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</si>
  <si>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</si>
  <si>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</si>
  <si>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</si>
  <si>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</si>
  <si>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</si>
  <si>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</si>
  <si>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</si>
  <si>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</si>
  <si>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</si>
  <si>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</si>
  <si>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</si>
  <si>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</si>
  <si>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</si>
  <si>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</si>
  <si>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</si>
  <si>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</si>
  <si>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</si>
  <si>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</si>
  <si>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</si>
  <si>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</si>
  <si>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</si>
  <si>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</si>
  <si>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</si>
  <si>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</si>
  <si>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</si>
  <si>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</si>
  <si>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</si>
  <si>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</si>
  <si>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</si>
  <si>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</si>
  <si>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</si>
  <si>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</si>
  <si>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</si>
  <si>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</si>
  <si>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</si>
  <si>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</si>
  <si>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</si>
  <si>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</si>
  <si>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</si>
  <si>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</si>
  <si>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</si>
  <si>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</si>
  <si>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</si>
  <si>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</si>
  <si>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</si>
  <si>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</si>
  <si>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</si>
  <si>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</si>
  <si>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</si>
  <si>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</si>
  <si>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</si>
  <si>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</si>
  <si>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</si>
  <si>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</si>
  <si>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</si>
  <si>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</si>
  <si>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</si>
  <si>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</si>
  <si>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</si>
  <si>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</si>
  <si>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</si>
  <si>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</si>
  <si>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</si>
  <si>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</si>
  <si>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</si>
  <si>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</si>
  <si>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</si>
  <si>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</si>
  <si>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</si>
  <si>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</si>
  <si>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</si>
  <si>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</si>
  <si>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</si>
  <si>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</si>
  <si>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</si>
  <si>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</si>
  <si>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</si>
  <si>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</si>
  <si>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</si>
  <si>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</si>
  <si>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</si>
  <si>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</si>
  <si>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</si>
  <si>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</si>
  <si>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</si>
  <si>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</si>
  <si>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</si>
  <si>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</si>
  <si>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</si>
  <si>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</si>
  <si>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</si>
  <si>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</si>
  <si>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</si>
  <si>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</si>
  <si>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</si>
  <si>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</si>
  <si>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</si>
  <si>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</si>
  <si>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</si>
  <si>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</si>
  <si>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</si>
  <si>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</si>
  <si>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</si>
  <si>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</si>
  <si>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</si>
  <si>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</si>
  <si>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</si>
  <si>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</si>
  <si>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</si>
  <si>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</si>
  <si>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</si>
  <si>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</si>
  <si>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</si>
  <si>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</si>
  <si>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</si>
  <si>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</si>
  <si>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</si>
  <si>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</si>
  <si>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</si>
  <si>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</si>
  <si>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</si>
  <si>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</si>
  <si>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</si>
  <si>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</si>
  <si>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</si>
  <si>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</si>
  <si>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</si>
  <si>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</si>
  <si>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</si>
  <si>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</si>
  <si>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</si>
  <si>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</si>
  <si>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</si>
  <si>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</si>
  <si>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</si>
  <si>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</si>
  <si>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</si>
  <si>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</si>
  <si>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</si>
  <si>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</si>
  <si>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</si>
  <si>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</si>
  <si>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</si>
  <si>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</si>
  <si>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</si>
  <si>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</si>
  <si>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</si>
  <si>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</si>
  <si>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</si>
  <si>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</si>
  <si>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</si>
  <si>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</si>
  <si>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</si>
  <si>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</si>
  <si>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</si>
  <si>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</si>
  <si>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</si>
  <si>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</si>
  <si>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</si>
  <si>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</si>
  <si>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</si>
  <si>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</si>
  <si>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</si>
  <si>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</si>
  <si>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</si>
  <si>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</si>
  <si>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</si>
  <si>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</si>
  <si>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</si>
  <si>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</si>
  <si>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</si>
  <si>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</si>
  <si>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</si>
  <si>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</si>
  <si>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</si>
  <si>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</si>
  <si>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</si>
  <si>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</si>
  <si>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</si>
  <si>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</si>
  <si>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</si>
  <si>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</si>
  <si>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</si>
  <si>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</si>
  <si>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</si>
  <si>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</si>
  <si>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</si>
  <si>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</si>
  <si>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</si>
  <si>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</si>
  <si>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</si>
  <si>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</si>
  <si>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</si>
  <si>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</si>
  <si>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</si>
  <si>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</si>
  <si>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</si>
  <si>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</si>
  <si>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</si>
  <si>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</si>
  <si>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</si>
  <si>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</si>
  <si>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</si>
  <si>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</si>
  <si>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</si>
  <si>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</si>
  <si>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</si>
  <si>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</si>
  <si>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</si>
  <si>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</si>
  <si>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</si>
  <si>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</si>
  <si>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</si>
  <si>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</si>
  <si>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</si>
  <si>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</si>
  <si>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</si>
  <si>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</si>
  <si>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</si>
  <si>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</si>
  <si>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</si>
  <si>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</si>
  <si>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</si>
  <si>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</si>
  <si>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</si>
  <si>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</si>
  <si>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</si>
  <si>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</si>
  <si>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</si>
  <si>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</si>
  <si>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</si>
  <si>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</si>
  <si>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</si>
  <si>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</si>
  <si>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</si>
  <si>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</si>
  <si>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</si>
  <si>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</si>
  <si>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</si>
  <si>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</si>
  <si>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</si>
  <si>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</si>
  <si>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</si>
  <si>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</si>
  <si>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</si>
  <si>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</si>
  <si>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</si>
  <si>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</si>
  <si>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</si>
  <si>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</si>
  <si>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</si>
  <si>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</si>
  <si>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</si>
  <si>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</si>
  <si>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</si>
  <si>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</si>
  <si>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</si>
  <si>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</si>
  <si>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</si>
  <si>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</si>
  <si>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</si>
  <si>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</si>
  <si>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</si>
  <si>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</si>
  <si>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</si>
  <si>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</si>
  <si>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</si>
  <si>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</si>
  <si>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</si>
  <si>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</si>
  <si>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</si>
  <si>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</si>
  <si>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</si>
  <si>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</si>
  <si>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</si>
  <si>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</si>
  <si>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</si>
  <si>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</si>
  <si>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</si>
  <si>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</si>
  <si>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</si>
  <si>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</si>
  <si>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</si>
  <si>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</si>
  <si>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</si>
  <si>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</si>
  <si>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</si>
  <si>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</si>
  <si>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</si>
  <si>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</si>
  <si>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</si>
  <si>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</si>
  <si>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</si>
  <si>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</si>
  <si>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</si>
  <si>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</si>
  <si>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</si>
  <si>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</si>
  <si>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</si>
  <si>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</si>
  <si>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</si>
  <si>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</si>
  <si>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</si>
  <si>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</si>
  <si>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</si>
  <si>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</si>
  <si>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</si>
  <si>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</si>
  <si>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</si>
  <si>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</si>
  <si>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</si>
  <si>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</si>
  <si>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</si>
  <si>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</si>
  <si>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</si>
  <si>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</si>
  <si>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</si>
  <si>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</si>
  <si>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</si>
  <si>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</si>
  <si>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</si>
  <si>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</si>
  <si>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</si>
  <si>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</si>
  <si>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</si>
  <si>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</si>
  <si>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</si>
  <si>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</si>
  <si>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</si>
  <si>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</si>
  <si>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</si>
  <si>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</si>
  <si>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</si>
  <si>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</si>
  <si>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</si>
  <si>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</si>
  <si>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</si>
  <si>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</si>
  <si>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</si>
  <si>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</si>
  <si>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</si>
  <si>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</si>
  <si>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</si>
  <si>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</si>
  <si>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</si>
  <si>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</si>
  <si>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</si>
  <si>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</si>
  <si>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</si>
  <si>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</si>
  <si>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</si>
  <si>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</si>
  <si>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</si>
  <si>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</si>
  <si>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</si>
  <si>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</si>
  <si>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</si>
  <si>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</si>
  <si>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</si>
  <si>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</si>
  <si>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</si>
  <si>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</si>
  <si>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</si>
  <si>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</si>
  <si>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</si>
  <si>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</si>
  <si>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</si>
  <si>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</si>
  <si>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</si>
  <si>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</si>
  <si>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</si>
  <si>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</si>
  <si>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</si>
  <si>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</si>
  <si>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</si>
  <si>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</si>
  <si>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</si>
  <si>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</si>
  <si>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</si>
  <si>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</si>
  <si>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</si>
  <si>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</si>
  <si>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</si>
  <si>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</si>
  <si>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</si>
  <si>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</si>
  <si>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</si>
  <si>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</si>
  <si>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</si>
  <si>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</si>
  <si>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</si>
  <si>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</si>
  <si>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</si>
  <si>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</si>
  <si>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</si>
  <si>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</si>
  <si>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</si>
  <si>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</si>
  <si>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</si>
  <si>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</si>
  <si>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</si>
  <si>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</si>
  <si>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</si>
  <si>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</si>
  <si>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</si>
  <si>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</si>
  <si>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</si>
  <si>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</si>
  <si>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</si>
  <si>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</si>
  <si>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</si>
  <si>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</si>
  <si>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</si>
  <si>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</si>
  <si>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</si>
  <si>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</si>
  <si>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</si>
  <si>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</si>
  <si>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</si>
  <si>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</si>
  <si>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</si>
  <si>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</si>
  <si>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</si>
  <si>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</si>
  <si>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</si>
  <si>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</si>
  <si>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</si>
  <si>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</si>
  <si>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</si>
  <si>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</si>
  <si>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</si>
  <si>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</si>
  <si>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</si>
  <si>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</si>
  <si>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</si>
  <si>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</si>
  <si>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</si>
  <si>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</si>
  <si>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</si>
  <si>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</si>
  <si>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</si>
  <si>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</si>
  <si>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</si>
  <si>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</si>
  <si>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</si>
  <si>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</si>
  <si>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</si>
  <si>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</si>
  <si>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</si>
  <si>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</si>
  <si>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</si>
  <si>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</si>
  <si>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</si>
  <si>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</si>
  <si>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</si>
  <si>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</si>
  <si>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</si>
  <si>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</si>
  <si>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</si>
  <si>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</si>
  <si>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</si>
  <si>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</si>
  <si>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</si>
  <si>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</si>
  <si>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</si>
  <si>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</si>
  <si>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</si>
  <si>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</si>
  <si>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</si>
  <si>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</si>
  <si>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</si>
  <si>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</si>
  <si>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</si>
  <si>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</si>
  <si>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</si>
  <si>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</si>
  <si>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</si>
  <si>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</si>
  <si>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</si>
  <si>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</si>
  <si>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</si>
  <si>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</si>
  <si>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</si>
  <si>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</si>
  <si>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</si>
  <si>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</si>
  <si>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</si>
  <si>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</si>
  <si>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</si>
  <si>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</si>
  <si>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</si>
  <si>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</si>
  <si>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</si>
  <si>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</si>
  <si>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</si>
  <si>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</si>
  <si>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</si>
  <si>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</si>
  <si>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</si>
  <si>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</si>
  <si>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</si>
  <si>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</si>
  <si>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</si>
  <si>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</si>
  <si>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</si>
  <si>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</si>
  <si>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</si>
  <si>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</si>
  <si>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</si>
  <si>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</si>
  <si>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</si>
  <si>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</si>
  <si>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</si>
  <si>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</si>
  <si>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</si>
  <si>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</si>
  <si>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</si>
  <si>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</si>
  <si>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</si>
  <si>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</si>
  <si>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</si>
  <si>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</si>
  <si>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</si>
  <si>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</si>
  <si>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</si>
  <si>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</si>
  <si>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</si>
  <si>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</si>
  <si>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</si>
  <si>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</si>
  <si>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</si>
  <si>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</si>
  <si>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</si>
  <si>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</si>
  <si>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</si>
  <si>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</si>
  <si>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</si>
  <si>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</si>
  <si>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</si>
  <si>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</si>
  <si>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</si>
  <si>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</si>
  <si>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</si>
  <si>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</si>
  <si>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</si>
  <si>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</si>
  <si>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</si>
  <si>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</si>
  <si>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</si>
  <si>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</si>
  <si>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</si>
  <si>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</si>
  <si>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</si>
  <si>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</si>
  <si>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</si>
  <si>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</si>
  <si>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</si>
  <si>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</si>
  <si>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</si>
  <si>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</si>
  <si>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</si>
  <si>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</si>
  <si>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</si>
  <si>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</si>
  <si>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</si>
  <si>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</si>
  <si>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</si>
  <si>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</si>
  <si>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</si>
  <si>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</si>
  <si>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</si>
  <si>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</si>
  <si>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</si>
  <si>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</si>
  <si>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</si>
  <si>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</si>
  <si>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</si>
  <si>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</si>
  <si>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</si>
  <si>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</si>
  <si>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</si>
  <si>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</si>
  <si>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</si>
  <si>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</si>
  <si>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</si>
  <si>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</si>
  <si>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</si>
  <si>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</si>
  <si>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</si>
  <si>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</si>
  <si>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</si>
  <si>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</si>
  <si>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</si>
  <si>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</si>
  <si>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</si>
  <si>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</si>
  <si>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</si>
  <si>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</si>
  <si>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</si>
  <si>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</si>
  <si>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</si>
  <si>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</si>
  <si>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</si>
  <si>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</si>
  <si>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</si>
  <si>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</si>
  <si>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</si>
  <si>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</si>
  <si>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</si>
  <si>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</si>
  <si>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</si>
  <si>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</si>
  <si>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</si>
  <si>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</si>
  <si>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</si>
  <si>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</si>
  <si>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</si>
  <si>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</si>
  <si>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</si>
  <si>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</si>
  <si>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</si>
  <si>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</si>
  <si>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</si>
  <si>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</si>
  <si>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</si>
  <si>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</si>
  <si>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</si>
  <si>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</si>
  <si>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</si>
  <si>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</si>
  <si>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</si>
  <si>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</si>
  <si>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</si>
  <si>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</si>
  <si>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</si>
  <si>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</si>
  <si>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</si>
  <si>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</si>
  <si>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</si>
  <si>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</si>
  <si>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</si>
  <si>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</si>
  <si>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</si>
  <si>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</si>
  <si>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</si>
  <si>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</si>
  <si>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</si>
  <si>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</si>
  <si>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</si>
  <si>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</si>
  <si>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</si>
  <si>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</si>
  <si>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</si>
  <si>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</si>
  <si>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</si>
  <si>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</si>
  <si>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</si>
  <si>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</si>
  <si>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</si>
  <si>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</si>
  <si>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</si>
  <si>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</si>
  <si>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</si>
  <si>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</si>
  <si>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</si>
  <si>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</si>
  <si>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</si>
  <si>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</si>
  <si>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</si>
  <si>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</si>
  <si>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</si>
  <si>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</si>
  <si>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</si>
  <si>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</si>
  <si>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</si>
  <si>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</si>
  <si>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</si>
  <si>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</si>
  <si>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</si>
  <si>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</si>
  <si>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</si>
  <si>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</si>
  <si>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</si>
  <si>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</si>
  <si>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</si>
  <si>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</si>
  <si>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</si>
  <si>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</si>
  <si>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</si>
  <si>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</si>
  <si>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</si>
  <si>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</si>
  <si>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</si>
  <si>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</si>
  <si>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</si>
  <si>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</si>
  <si>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</si>
  <si>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</si>
  <si>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</si>
  <si>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</si>
  <si>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</si>
  <si>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</si>
  <si>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</si>
  <si>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</si>
  <si>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</si>
  <si>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</si>
  <si>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</si>
  <si>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</si>
  <si>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</si>
  <si>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</si>
  <si>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</si>
  <si>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</si>
  <si>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</si>
  <si>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</si>
  <si>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</si>
  <si>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</si>
  <si>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</si>
  <si>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</si>
  <si>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</si>
  <si>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</si>
  <si>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</si>
  <si>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</si>
  <si>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</si>
  <si>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</si>
  <si>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</si>
  <si>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</si>
  <si>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</si>
  <si>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</si>
  <si>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</si>
  <si>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</si>
  <si>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</si>
  <si>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</si>
  <si>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</si>
  <si>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</si>
  <si>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</si>
  <si>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</si>
  <si>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</si>
  <si>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</si>
  <si>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</si>
  <si>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</si>
  <si>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</si>
  <si>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</si>
  <si>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</si>
  <si>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</si>
  <si>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</si>
  <si>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</si>
  <si>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</si>
  <si>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</si>
  <si>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</si>
  <si>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</si>
  <si>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</si>
  <si>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</si>
  <si>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</si>
  <si>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</si>
  <si>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</si>
  <si>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</si>
  <si>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</si>
  <si>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</si>
  <si>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</si>
  <si>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</si>
  <si>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</si>
  <si>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</si>
  <si>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</si>
  <si>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</si>
  <si>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</si>
  <si>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</si>
  <si>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</si>
  <si>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</si>
  <si>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</si>
  <si>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</si>
  <si>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</si>
  <si>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</si>
  <si>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</si>
  <si>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</si>
  <si>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</si>
  <si>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</si>
  <si>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</si>
  <si>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</si>
  <si>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</si>
  <si>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</si>
  <si>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</si>
  <si>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</si>
  <si>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</si>
  <si>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</si>
  <si>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</si>
  <si>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</si>
  <si>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</si>
  <si>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</si>
  <si>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</si>
  <si>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</si>
  <si>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</si>
  <si>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</si>
  <si>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</si>
  <si>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</si>
  <si>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</si>
  <si>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</si>
  <si>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</si>
  <si>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</si>
  <si>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</si>
  <si>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</si>
  <si>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</si>
  <si>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</si>
  <si>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</si>
  <si>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</si>
  <si>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</si>
  <si>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</si>
  <si>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</si>
  <si>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</si>
  <si>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</si>
  <si>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</si>
  <si>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</si>
  <si>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</si>
  <si>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</si>
  <si>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</si>
  <si>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</si>
  <si>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</si>
  <si>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</si>
  <si>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</si>
  <si>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</si>
  <si>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</si>
  <si>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</si>
  <si>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</si>
  <si>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</si>
  <si>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</si>
  <si>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</si>
  <si>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</si>
  <si>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</si>
  <si>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</si>
  <si>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</si>
  <si>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</si>
  <si>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</si>
  <si>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</si>
  <si>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</si>
  <si>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</si>
  <si>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</si>
  <si>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</si>
  <si>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</si>
  <si>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</si>
  <si>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</si>
  <si>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</si>
  <si>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</si>
  <si>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</si>
  <si>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</si>
  <si>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</si>
  <si>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</si>
  <si>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</si>
  <si>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</si>
  <si>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</si>
  <si>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</si>
  <si>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</si>
  <si>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</si>
  <si>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</si>
  <si>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</si>
  <si>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</si>
  <si>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</si>
  <si>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</si>
  <si>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</si>
  <si>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</si>
  <si>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</si>
  <si>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</si>
  <si>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</si>
  <si>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</si>
  <si>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</si>
  <si>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</si>
  <si>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</si>
  <si>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</si>
  <si>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</si>
  <si>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</si>
  <si>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</si>
  <si>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</si>
  <si>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</si>
  <si>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</si>
  <si>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</si>
  <si>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</si>
  <si>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</si>
  <si>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</si>
  <si>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</si>
  <si>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</si>
  <si>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</si>
  <si>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</si>
  <si>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</si>
  <si>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</si>
  <si>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</si>
  <si>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</si>
  <si>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</si>
  <si>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</si>
  <si>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</si>
  <si>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</si>
  <si>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</si>
  <si>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</si>
  <si>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</si>
  <si>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</si>
  <si>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</si>
  <si>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</si>
  <si>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</si>
  <si>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</si>
  <si>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</si>
  <si>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</si>
  <si>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</si>
  <si>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</si>
  <si>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</si>
  <si>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</si>
  <si>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</si>
  <si>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</si>
  <si>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</si>
  <si>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</si>
  <si>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</si>
  <si>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</si>
  <si>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</si>
  <si>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</si>
  <si>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</si>
  <si>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</si>
  <si>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</si>
  <si>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</si>
  <si>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</si>
  <si>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</si>
  <si>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</si>
  <si>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</si>
  <si>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</si>
  <si>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</si>
  <si>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</si>
  <si>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</si>
  <si>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</si>
  <si>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</si>
  <si>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</si>
  <si>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</si>
  <si>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</si>
  <si>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</si>
  <si>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</si>
  <si>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</si>
  <si>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</si>
  <si>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</si>
  <si>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</si>
  <si>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</si>
  <si>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</si>
  <si>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</si>
  <si>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</si>
  <si>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</si>
  <si>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</si>
  <si>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</si>
  <si>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</si>
  <si>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</si>
  <si>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</si>
  <si>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</si>
  <si>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</si>
  <si>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</si>
  <si>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</si>
  <si>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</si>
  <si>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</si>
  <si>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</si>
  <si>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</si>
  <si>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</si>
  <si>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</si>
  <si>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</si>
  <si>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</si>
  <si>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</si>
  <si>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</si>
  <si>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</si>
  <si>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</si>
  <si>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</si>
  <si>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</si>
  <si>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</si>
  <si>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</si>
  <si>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</si>
  <si>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</si>
  <si>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</si>
  <si>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</si>
  <si>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</si>
  <si>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</si>
  <si>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</si>
  <si>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</si>
  <si>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</si>
  <si>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</si>
  <si>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</si>
  <si>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</si>
  <si>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</si>
  <si>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</si>
  <si>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</si>
  <si>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</si>
  <si>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</si>
  <si>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</si>
  <si>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</si>
  <si>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</si>
  <si>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</si>
  <si>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</si>
  <si>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</si>
  <si>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</si>
  <si>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</si>
  <si>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</si>
  <si>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</si>
  <si>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</si>
  <si>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</si>
  <si>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</si>
  <si>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</si>
  <si>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</si>
  <si>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</si>
  <si>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</si>
  <si>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</si>
  <si>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</si>
  <si>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</si>
  <si>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</si>
  <si>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</si>
  <si>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</si>
  <si>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</si>
  <si>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</si>
  <si>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</si>
  <si>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</si>
  <si>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</si>
  <si>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</si>
  <si>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</si>
  <si>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</si>
  <si>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</si>
  <si>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</si>
  <si>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</si>
  <si>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</si>
  <si>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</si>
  <si>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</si>
  <si>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</si>
  <si>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</si>
  <si>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</si>
  <si>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</si>
  <si>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</si>
  <si>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</si>
  <si>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</si>
  <si>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</si>
  <si>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</si>
  <si>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</si>
  <si>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</si>
  <si>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</si>
  <si>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</si>
  <si>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</si>
  <si>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</si>
  <si>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</si>
  <si>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</si>
  <si>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</si>
  <si>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</si>
  <si>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</si>
  <si>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</si>
  <si>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</si>
  <si>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</si>
  <si>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</si>
  <si>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</si>
  <si>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</si>
  <si>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</si>
  <si>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</si>
  <si>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</si>
  <si>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</si>
  <si>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</si>
  <si>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</si>
  <si>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</si>
  <si>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</si>
  <si>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</si>
  <si>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</si>
  <si>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</si>
  <si>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</si>
  <si>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</si>
  <si>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</si>
  <si>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</si>
  <si>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</si>
  <si>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</si>
  <si>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</si>
  <si>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</si>
  <si>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</si>
  <si>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</si>
  <si>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</si>
  <si>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</si>
  <si>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</si>
  <si>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</si>
  <si>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</si>
  <si>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</si>
  <si>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</si>
  <si>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</si>
  <si>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</si>
  <si>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</si>
  <si>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</si>
  <si>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</si>
  <si>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</si>
  <si>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</si>
  <si>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</si>
  <si>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</si>
  <si>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</si>
  <si>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</si>
  <si>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</si>
  <si>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</si>
  <si>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</si>
  <si>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</si>
  <si>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</si>
  <si>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</si>
  <si>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</si>
  <si>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</si>
  <si>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</si>
  <si>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</si>
  <si>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</si>
  <si>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</si>
  <si>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</si>
  <si>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</si>
  <si>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</si>
  <si>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</si>
  <si>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</si>
  <si>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</si>
  <si>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</si>
  <si>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</si>
  <si>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</si>
  <si>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</si>
  <si>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</si>
  <si>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</si>
  <si>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</si>
  <si>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</si>
  <si>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</si>
  <si>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</si>
  <si>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</si>
  <si>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</si>
  <si>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</si>
  <si>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</si>
  <si>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</si>
  <si>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</si>
  <si>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</si>
  <si>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</si>
  <si>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</si>
  <si>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</si>
  <si>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</si>
  <si>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</si>
  <si>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</si>
  <si>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</si>
  <si>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</si>
  <si>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</si>
  <si>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</si>
  <si>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</si>
  <si>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</si>
  <si>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</si>
  <si>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</si>
  <si>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</si>
  <si>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</si>
  <si>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</si>
  <si>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</si>
  <si>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</si>
  <si>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</si>
  <si>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</si>
  <si>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</si>
  <si>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</si>
  <si>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</si>
  <si>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</si>
  <si>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</si>
  <si>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</si>
  <si>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</si>
  <si>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</si>
  <si>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</si>
  <si>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</si>
  <si>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</si>
  <si>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</si>
  <si>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</si>
  <si>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</si>
  <si>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</si>
  <si>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</si>
  <si>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</si>
  <si>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</si>
  <si>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</si>
  <si>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</si>
  <si>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</si>
  <si>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</si>
  <si>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</si>
  <si>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</si>
  <si>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</si>
  <si>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</si>
  <si>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</si>
  <si>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</si>
  <si>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</si>
  <si>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</si>
  <si>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</si>
  <si>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</si>
  <si>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</si>
  <si>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</si>
  <si>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</si>
  <si>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</si>
  <si>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</si>
  <si>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</si>
  <si>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</si>
  <si>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</si>
  <si>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</si>
  <si>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</si>
  <si>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</si>
  <si>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</si>
  <si>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</si>
  <si>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</si>
  <si>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</si>
  <si>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</si>
  <si>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</si>
  <si>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</si>
  <si>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</si>
  <si>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</si>
  <si>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</si>
  <si>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</si>
  <si>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</si>
  <si>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</si>
  <si>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</si>
  <si>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</si>
  <si>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</si>
  <si>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</si>
  <si>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</si>
  <si>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</si>
  <si>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</si>
  <si>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</si>
  <si>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</si>
  <si>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</si>
  <si>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</si>
  <si>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</si>
  <si>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</si>
  <si>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</si>
  <si>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</si>
  <si>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</si>
  <si>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</si>
  <si>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</si>
  <si>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</si>
  <si>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</si>
  <si>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</si>
  <si>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</si>
  <si>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</si>
  <si>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</si>
  <si>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</si>
  <si>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</si>
  <si>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</si>
  <si>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</si>
  <si>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</si>
  <si>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</si>
  <si>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</si>
  <si>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</si>
  <si>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</si>
  <si>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</si>
  <si>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</si>
  <si>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</si>
  <si>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</si>
  <si>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</si>
  <si>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</si>
  <si>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</si>
  <si>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</si>
  <si>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</si>
  <si>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</si>
  <si>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</si>
  <si>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</si>
  <si>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</si>
  <si>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</si>
  <si>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</si>
  <si>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</si>
  <si>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</si>
  <si>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</si>
  <si>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</si>
  <si>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</si>
  <si>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</si>
  <si>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</si>
  <si>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</si>
  <si>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</si>
  <si>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</si>
  <si>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</si>
  <si>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</si>
  <si>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</si>
  <si>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</si>
  <si>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</si>
  <si>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</si>
  <si>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</si>
  <si>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</si>
  <si>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</si>
  <si>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</si>
  <si>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</si>
  <si>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</si>
  <si>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</si>
  <si>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</si>
  <si>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</si>
  <si>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</si>
  <si>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</si>
  <si>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</si>
  <si>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</si>
  <si>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</si>
  <si>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</si>
  <si>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</si>
  <si>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</si>
  <si>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</si>
  <si>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</si>
  <si>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</si>
  <si>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</si>
  <si>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</si>
  <si>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</si>
  <si>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</si>
  <si>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</si>
  <si>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</si>
  <si>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</si>
  <si>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</si>
  <si>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</si>
  <si>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</si>
  <si>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</si>
  <si>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</si>
  <si>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</si>
  <si>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</si>
  <si>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</si>
  <si>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</si>
  <si>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</si>
  <si>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</si>
  <si>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</si>
  <si>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</si>
  <si>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</si>
  <si>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</si>
  <si>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</si>
  <si>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</si>
  <si>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</si>
  <si>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</si>
  <si>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</si>
  <si>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</si>
  <si>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</si>
  <si>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</si>
  <si>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</si>
  <si>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</si>
  <si>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</si>
  <si>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</si>
  <si>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</si>
  <si>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</si>
  <si>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</si>
  <si>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</si>
  <si>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</si>
  <si>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</si>
  <si>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</si>
  <si>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</si>
  <si>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</si>
  <si>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</si>
  <si>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</si>
  <si>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</si>
  <si>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</si>
  <si>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</si>
  <si>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</si>
  <si>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</si>
  <si>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</si>
  <si>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</si>
  <si>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</si>
  <si>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</si>
  <si>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</si>
  <si>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</si>
  <si>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</si>
  <si>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</si>
  <si>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</si>
  <si>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</si>
  <si>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</si>
  <si>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</si>
  <si>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</si>
  <si>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</si>
  <si>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</si>
  <si>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</si>
  <si>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</si>
  <si>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</si>
  <si>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</si>
  <si>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</si>
  <si>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</si>
  <si>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</si>
  <si>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</si>
  <si>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</si>
  <si>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</si>
  <si>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</si>
  <si>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</si>
  <si>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</si>
  <si>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</si>
  <si>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</si>
  <si>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</si>
  <si>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</si>
  <si>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</si>
  <si>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</si>
  <si>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</si>
  <si>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</si>
  <si>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</si>
  <si>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</si>
  <si>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</si>
  <si>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</si>
  <si>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</si>
  <si>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</si>
  <si>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</si>
  <si>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</si>
  <si>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</si>
  <si>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</si>
  <si>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</si>
  <si>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</si>
  <si>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</si>
  <si>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</si>
  <si>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</si>
  <si>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</si>
  <si>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</si>
  <si>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</si>
  <si>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</si>
  <si>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</si>
  <si>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</si>
  <si>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</si>
  <si>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</si>
  <si>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</si>
  <si>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</si>
  <si>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</si>
  <si>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</si>
  <si>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</si>
  <si>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</si>
  <si>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</si>
  <si>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</si>
  <si>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</si>
  <si>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</si>
  <si>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</si>
  <si>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</si>
  <si>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</si>
  <si>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</si>
  <si>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</si>
  <si>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</si>
  <si>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</si>
  <si>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</si>
  <si>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</si>
  <si>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</si>
  <si>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</si>
  <si>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</si>
  <si>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</si>
  <si>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</si>
  <si>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</si>
  <si>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</si>
  <si>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</si>
  <si>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</si>
  <si>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</si>
  <si>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</si>
  <si>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</si>
  <si>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</si>
  <si>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</si>
  <si>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</si>
  <si>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</si>
  <si>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</si>
  <si>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</si>
  <si>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</si>
  <si>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</si>
  <si>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</si>
  <si>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</si>
  <si>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</si>
  <si>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</si>
  <si>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</si>
  <si>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</si>
  <si>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</si>
  <si>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</si>
  <si>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</si>
  <si>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</si>
  <si>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</si>
  <si>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</si>
  <si>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</si>
  <si>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</si>
  <si>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</si>
  <si>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</si>
  <si>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</si>
  <si>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</si>
  <si>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</si>
  <si>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</si>
  <si>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</si>
  <si>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</si>
  <si>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</si>
  <si>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</si>
  <si>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</si>
  <si>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</si>
  <si>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</si>
  <si>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</si>
  <si>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</si>
  <si>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</si>
  <si>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</si>
  <si>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</si>
  <si>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</si>
  <si>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</si>
  <si>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</si>
  <si>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</si>
  <si>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</si>
  <si>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</si>
  <si>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</si>
  <si>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</si>
  <si>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</si>
  <si>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</si>
  <si>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</si>
  <si>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</si>
  <si>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</si>
  <si>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</si>
  <si>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</si>
  <si>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</si>
  <si>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</si>
  <si>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</si>
  <si>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</si>
  <si>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</si>
  <si>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</si>
  <si>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</si>
  <si>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</si>
  <si>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</si>
  <si>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</si>
  <si>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</si>
  <si>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</si>
  <si>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</si>
  <si>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</si>
  <si>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</si>
  <si>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</si>
  <si>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</si>
  <si>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</si>
  <si>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</si>
  <si>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</si>
  <si>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</si>
  <si>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</si>
  <si>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</si>
  <si>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</si>
  <si>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</si>
  <si>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</si>
  <si>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</si>
  <si>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</si>
  <si>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</si>
  <si>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</si>
  <si>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</si>
  <si>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</si>
  <si>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</si>
  <si>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</si>
  <si>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</si>
  <si>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</si>
  <si>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</si>
  <si>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</si>
  <si>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</si>
  <si>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</si>
  <si>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</si>
  <si>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</si>
  <si>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</si>
  <si>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</si>
  <si>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</si>
  <si>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</si>
  <si>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</si>
  <si>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</si>
  <si>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</si>
  <si>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</si>
  <si>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</si>
  <si>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</si>
  <si>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</si>
  <si>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</si>
  <si>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</si>
  <si>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</si>
  <si>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</si>
  <si>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</si>
  <si>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</si>
  <si>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</si>
  <si>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</si>
  <si>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</si>
  <si>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</si>
  <si>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</si>
  <si>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</si>
  <si>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</si>
  <si>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</si>
  <si>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</si>
  <si>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</si>
  <si>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</si>
  <si>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</si>
  <si>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</si>
  <si>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</si>
  <si>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</si>
  <si>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</si>
  <si>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</si>
  <si>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</si>
  <si>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</si>
  <si>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</si>
  <si>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</si>
  <si>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</si>
  <si>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</si>
  <si>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</si>
  <si>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</si>
  <si>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</si>
  <si>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</si>
  <si>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</si>
  <si>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</si>
  <si>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</si>
  <si>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</si>
  <si>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</si>
  <si>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</si>
  <si>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</si>
  <si>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</si>
  <si>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</si>
  <si>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</si>
  <si>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</si>
  <si>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</si>
  <si>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</si>
  <si>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</si>
  <si>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</si>
  <si>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</si>
  <si>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</si>
  <si>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</si>
  <si>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</si>
  <si>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</si>
  <si>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</si>
  <si>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</si>
  <si>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</si>
  <si>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</si>
  <si>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</si>
  <si>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</si>
  <si>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</si>
  <si>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</si>
  <si>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</si>
  <si>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</si>
  <si>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</si>
  <si>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</si>
  <si>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</si>
  <si>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</si>
  <si>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</si>
  <si>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</si>
  <si>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</si>
  <si>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</si>
  <si>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</si>
  <si>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</si>
  <si>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</si>
  <si>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</si>
  <si>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</si>
  <si>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</si>
  <si>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</si>
  <si>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</si>
  <si>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</si>
  <si>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</si>
  <si>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</si>
  <si>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</si>
  <si>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</si>
  <si>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</si>
  <si>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</si>
  <si>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</si>
  <si>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</si>
  <si>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</si>
  <si>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</si>
  <si>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</si>
  <si>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</si>
  <si>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</si>
  <si>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</si>
  <si>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</si>
  <si>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</si>
  <si>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</si>
  <si>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</si>
  <si>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</si>
  <si>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</si>
  <si>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</si>
  <si>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</si>
  <si>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</si>
  <si>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</si>
  <si>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</si>
  <si>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</si>
  <si>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</si>
  <si>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</si>
  <si>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</si>
  <si>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</si>
  <si>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</si>
  <si>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</si>
  <si>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</si>
  <si>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</si>
  <si>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</si>
  <si>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</si>
  <si>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</si>
  <si>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</si>
  <si>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</si>
  <si>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</si>
  <si>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</si>
  <si>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</si>
  <si>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</si>
  <si>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</si>
  <si>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</si>
  <si>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</si>
  <si>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</si>
  <si>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</si>
  <si>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</si>
  <si>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</si>
  <si>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</si>
  <si>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</si>
  <si>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</si>
  <si>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</si>
  <si>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</si>
  <si>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</si>
  <si>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</si>
  <si>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</si>
  <si>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</si>
  <si>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</si>
  <si>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</si>
  <si>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</si>
  <si>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</si>
  <si>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</si>
  <si>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</si>
  <si>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</si>
  <si>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</si>
  <si>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</si>
  <si>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</si>
  <si>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</si>
  <si>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</si>
  <si>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</si>
  <si>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</si>
  <si>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</si>
  <si>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</si>
  <si>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</si>
  <si>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</si>
  <si>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</si>
  <si>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</si>
  <si>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</si>
  <si>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</si>
  <si>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</si>
  <si>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</si>
  <si>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</si>
  <si>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</si>
  <si>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</si>
  <si>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</si>
  <si>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</si>
  <si>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</si>
  <si>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</si>
  <si>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</si>
  <si>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</si>
  <si>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</si>
  <si>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</si>
  <si>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</si>
  <si>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</si>
  <si>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</si>
  <si>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</si>
  <si>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</si>
  <si>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</si>
  <si>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</si>
  <si>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</si>
  <si>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</si>
  <si>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</si>
  <si>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</si>
  <si>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</si>
  <si>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</si>
  <si>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</si>
  <si>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</si>
  <si>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</si>
  <si>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</si>
  <si>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</si>
  <si>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</si>
  <si>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</si>
  <si>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</si>
  <si>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</si>
  <si>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</si>
  <si>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</si>
  <si>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</si>
  <si>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</si>
  <si>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</si>
  <si>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</si>
  <si>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</si>
  <si>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</si>
  <si>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</si>
  <si>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</si>
  <si>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</si>
  <si>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</si>
  <si>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</si>
  <si>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</si>
  <si>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</si>
  <si>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</si>
  <si>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</si>
  <si>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</si>
  <si>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</si>
  <si>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</si>
  <si>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</si>
  <si>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</si>
  <si>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</si>
  <si>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</si>
  <si>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</si>
  <si>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</si>
  <si>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</si>
  <si>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</si>
  <si>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</si>
  <si>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</si>
  <si>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</si>
  <si>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</si>
  <si>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</si>
  <si>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</si>
  <si>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</si>
  <si>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</si>
  <si>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</si>
  <si>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</si>
  <si>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</si>
  <si>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</si>
  <si>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</si>
  <si>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</si>
  <si>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</si>
  <si>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</si>
  <si>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</si>
  <si>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</si>
  <si>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</si>
  <si>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</si>
  <si>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</si>
  <si>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</si>
  <si>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</si>
  <si>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</si>
  <si>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</si>
  <si>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</si>
  <si>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</si>
  <si>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</si>
  <si>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</si>
  <si>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</si>
  <si>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</si>
  <si>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</si>
  <si>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</si>
  <si>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</si>
  <si>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</si>
  <si>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</si>
  <si>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</si>
  <si>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</si>
  <si>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</si>
  <si>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</si>
  <si>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</si>
  <si>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</si>
  <si>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</si>
  <si>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</si>
  <si>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</si>
  <si>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</si>
  <si>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</si>
  <si>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</si>
  <si>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</si>
  <si>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</si>
  <si>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</si>
  <si>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</si>
  <si>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</si>
  <si>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</si>
  <si>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</si>
  <si>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</si>
  <si>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</si>
  <si>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</si>
  <si>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</si>
  <si>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</si>
  <si>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</si>
  <si>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</si>
  <si>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</si>
  <si>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</si>
  <si>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</si>
  <si>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</si>
  <si>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</si>
  <si>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</si>
  <si>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</si>
  <si>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</si>
  <si>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</si>
  <si>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</si>
  <si>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</si>
  <si>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</si>
  <si>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</si>
  <si>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</si>
  <si>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</si>
  <si>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</si>
  <si>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</si>
  <si>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</si>
  <si>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</si>
  <si>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</si>
  <si>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</si>
  <si>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</si>
  <si>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</si>
  <si>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</si>
  <si>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</si>
  <si>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</si>
  <si>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</si>
  <si>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</si>
  <si>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</si>
  <si>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</si>
  <si>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</si>
  <si>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</si>
  <si>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</si>
  <si>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</si>
  <si>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</si>
  <si>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</si>
  <si>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</si>
  <si>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</si>
  <si>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</si>
  <si>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</si>
  <si>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</si>
  <si>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</si>
  <si>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</si>
  <si>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</si>
  <si>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</si>
  <si>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</si>
  <si>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</si>
  <si>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</si>
  <si>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</si>
  <si>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</si>
  <si>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</si>
  <si>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</si>
  <si>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</si>
  <si>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</si>
  <si>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</si>
  <si>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</si>
  <si>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</si>
  <si>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</si>
  <si>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</si>
  <si>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</si>
  <si>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</si>
  <si>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</si>
  <si>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</si>
  <si>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</si>
  <si>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</si>
  <si>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</si>
  <si>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</si>
  <si>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</si>
  <si>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</si>
  <si>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</si>
  <si>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</si>
  <si>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</si>
  <si>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</si>
  <si>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</si>
  <si>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</si>
  <si>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</si>
  <si>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</si>
  <si>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</si>
  <si>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</si>
  <si>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</si>
  <si>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</si>
  <si>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</si>
  <si>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</si>
  <si>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</si>
  <si>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</si>
  <si>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</si>
  <si>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</si>
  <si>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</si>
  <si>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</si>
  <si>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</si>
  <si>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</si>
  <si>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</si>
  <si>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</si>
  <si>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</si>
  <si>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</si>
  <si>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</si>
  <si>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</si>
  <si>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</si>
  <si>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</si>
  <si>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</si>
  <si>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</si>
  <si>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</si>
  <si>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</si>
  <si>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</si>
  <si>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</si>
  <si>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</si>
  <si>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</si>
  <si>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</si>
  <si>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</si>
  <si>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</si>
  <si>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</si>
  <si>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</si>
  <si>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</si>
  <si>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</si>
  <si>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</si>
  <si>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</si>
  <si>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</si>
  <si>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</si>
  <si>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</si>
  <si>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</si>
  <si>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</si>
  <si>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</si>
  <si>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</si>
  <si>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</si>
  <si>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</si>
  <si>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</si>
  <si>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</si>
  <si>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</si>
  <si>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</si>
  <si>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</si>
  <si>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</si>
  <si>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</si>
  <si>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</si>
  <si>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</si>
  <si>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</si>
  <si>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</si>
  <si>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</si>
  <si>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</si>
  <si>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</si>
  <si>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</si>
  <si>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</si>
  <si>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</si>
  <si>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</si>
  <si>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</si>
  <si>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</si>
  <si>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</si>
  <si>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</si>
  <si>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</si>
  <si>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</si>
  <si>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</si>
  <si>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</si>
  <si>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</si>
  <si>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</si>
  <si>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</si>
  <si>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</si>
  <si>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</si>
  <si>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</si>
  <si>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</si>
  <si>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</si>
  <si>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</si>
  <si>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</si>
  <si>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</si>
  <si>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</si>
  <si>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</si>
  <si>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</si>
  <si>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</si>
  <si>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</si>
  <si>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</si>
  <si>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</si>
  <si>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</si>
  <si>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</si>
  <si>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</si>
  <si>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</si>
  <si>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</si>
  <si>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</si>
  <si>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</si>
  <si>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</si>
  <si>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</si>
  <si>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</si>
  <si>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</si>
  <si>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</si>
  <si>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</si>
  <si>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</si>
  <si>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</si>
  <si>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</si>
  <si>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</si>
  <si>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</si>
  <si>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</si>
  <si>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</si>
  <si>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</si>
  <si>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</si>
  <si>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</si>
  <si>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</si>
  <si>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</si>
  <si>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</si>
  <si>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</si>
  <si>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</si>
  <si>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</si>
  <si>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</si>
  <si>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</si>
  <si>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</si>
  <si>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</si>
  <si>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</si>
  <si>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</si>
  <si>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</si>
  <si>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</si>
  <si>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</si>
  <si>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</si>
  <si>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</si>
  <si>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</si>
  <si>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</si>
  <si>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</si>
  <si>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</si>
  <si>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</si>
  <si>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</si>
  <si>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</si>
  <si>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</si>
  <si>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</si>
  <si>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</si>
  <si>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</si>
  <si>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</si>
  <si>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</si>
  <si>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</si>
  <si>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</si>
  <si>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</si>
  <si>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</si>
  <si>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</si>
  <si>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</si>
  <si>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</si>
  <si>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</si>
  <si>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</si>
  <si>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</si>
  <si>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</si>
  <si>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</si>
  <si>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</si>
  <si>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</si>
  <si>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</si>
  <si>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</si>
  <si>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</si>
  <si>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</si>
  <si>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</si>
  <si>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</si>
  <si>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</si>
  <si>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</si>
  <si>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</si>
  <si>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</si>
  <si>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</si>
  <si>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</si>
  <si>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</si>
  <si>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</si>
  <si>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</si>
  <si>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</si>
  <si>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</si>
  <si>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</si>
  <si>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</si>
  <si>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</si>
  <si>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</si>
  <si>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</si>
  <si>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</si>
  <si>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</si>
  <si>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</si>
  <si>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</si>
  <si>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</si>
  <si>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</si>
  <si>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</si>
  <si>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</si>
  <si>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</si>
  <si>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</si>
  <si>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</si>
  <si>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</si>
  <si>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</si>
  <si>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</si>
  <si>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</si>
  <si>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</si>
  <si>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</si>
  <si>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</si>
  <si>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</si>
  <si>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</si>
  <si>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</si>
  <si>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</si>
  <si>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</si>
  <si>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</si>
  <si>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</si>
  <si>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</si>
  <si>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</si>
  <si>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</si>
  <si>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</si>
  <si>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</si>
  <si>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</si>
  <si>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</si>
  <si>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</si>
  <si>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</si>
  <si>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</si>
  <si>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</si>
  <si>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</si>
  <si>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</si>
  <si>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</si>
  <si>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</si>
  <si>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</si>
  <si>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</si>
  <si>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</si>
  <si>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</si>
  <si>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</si>
  <si>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</si>
  <si>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</si>
  <si>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</si>
  <si>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</si>
  <si>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</si>
  <si>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</si>
  <si>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</si>
  <si>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</si>
  <si>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</si>
  <si>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</si>
  <si>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</si>
  <si>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</si>
  <si>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</si>
  <si>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</si>
  <si>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</si>
  <si>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</si>
  <si>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</si>
  <si>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</si>
  <si>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</si>
  <si>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</si>
  <si>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</si>
  <si>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</si>
  <si>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</si>
  <si>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</si>
  <si>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</si>
  <si>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</si>
  <si>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</si>
  <si>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</si>
  <si>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</si>
  <si>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</si>
  <si>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</si>
  <si>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</si>
  <si>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</si>
  <si>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</si>
  <si>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</si>
  <si>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</si>
  <si>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</si>
  <si>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</si>
  <si>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</si>
  <si>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</si>
  <si>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</si>
  <si>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</si>
  <si>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</si>
  <si>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</si>
  <si>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</si>
  <si>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</si>
  <si>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</si>
  <si>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</si>
  <si>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</si>
  <si>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</si>
  <si>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</si>
  <si>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</si>
  <si>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</si>
  <si>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</si>
  <si>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</si>
  <si>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</si>
  <si>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</si>
  <si>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</si>
  <si>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</si>
  <si>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</si>
  <si>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</si>
  <si>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</si>
  <si>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</si>
  <si>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</si>
  <si>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</si>
  <si>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</si>
  <si>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</si>
  <si>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</si>
  <si>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</si>
  <si>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</si>
  <si>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</si>
  <si>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</si>
  <si>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</si>
  <si>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</si>
  <si>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</si>
  <si>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</si>
  <si>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</si>
  <si>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</si>
  <si>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</si>
  <si>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</si>
  <si>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</si>
  <si>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</si>
  <si>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</si>
  <si>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</si>
  <si>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</si>
  <si>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</si>
  <si>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</si>
  <si>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</si>
  <si>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</si>
  <si>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</si>
  <si>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</si>
  <si>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</si>
  <si>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</si>
  <si>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</si>
  <si>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</si>
  <si>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</si>
  <si>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</si>
  <si>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</si>
  <si>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</si>
  <si>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</si>
  <si>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</si>
  <si>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</si>
  <si>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</si>
  <si>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</si>
  <si>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</si>
  <si>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</si>
  <si>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</si>
  <si>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</si>
  <si>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</si>
  <si>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</si>
  <si>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</si>
  <si>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</si>
  <si>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</si>
  <si>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</si>
  <si>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</si>
  <si>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</si>
  <si>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</si>
  <si>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</si>
  <si>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</si>
  <si>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</si>
  <si>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</si>
  <si>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</si>
  <si>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</si>
  <si>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</si>
  <si>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</si>
  <si>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</si>
  <si>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</si>
  <si>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</si>
  <si>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</si>
  <si>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</si>
  <si>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</si>
  <si>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</si>
  <si>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</si>
  <si>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</si>
  <si>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</si>
  <si>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</si>
  <si>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</si>
  <si>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</si>
  <si>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</si>
  <si>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</si>
  <si>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</si>
  <si>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</si>
  <si>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</si>
  <si>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</si>
  <si>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</si>
  <si>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</si>
  <si>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</si>
  <si>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</si>
  <si>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</si>
  <si>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</si>
  <si>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</si>
  <si>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</si>
  <si>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</si>
  <si>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</si>
  <si>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</si>
  <si>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</si>
  <si>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</si>
  <si>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</si>
  <si>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</si>
  <si>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</si>
  <si>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</si>
  <si>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</si>
  <si>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</si>
  <si>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</si>
  <si>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</si>
  <si>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</si>
  <si>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</si>
  <si>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</si>
  <si>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</si>
  <si>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</si>
  <si>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</si>
  <si>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</si>
  <si>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</si>
  <si>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</si>
  <si>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</si>
  <si>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</si>
  <si>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</si>
  <si>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</si>
  <si>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</si>
  <si>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</si>
  <si>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</si>
  <si>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</si>
  <si>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</si>
  <si>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</si>
  <si>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</si>
  <si>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</si>
  <si>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</si>
  <si>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</si>
  <si>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</si>
  <si>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</si>
  <si>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</si>
  <si>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</si>
  <si>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</si>
  <si>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</si>
  <si>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</si>
  <si>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</si>
  <si>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</si>
  <si>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</si>
  <si>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</si>
  <si>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</si>
  <si>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</si>
  <si>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</si>
  <si>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</si>
  <si>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</si>
  <si>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</si>
  <si>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</si>
  <si>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</si>
  <si>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</si>
  <si>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</si>
  <si>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</si>
  <si>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</si>
  <si>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</si>
  <si>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</si>
  <si>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</si>
  <si>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</si>
  <si>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</si>
  <si>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</si>
  <si>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</si>
  <si>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</si>
  <si>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</si>
  <si>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</si>
  <si>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</si>
  <si>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</si>
  <si>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</si>
  <si>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</si>
  <si>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</si>
  <si>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</si>
  <si>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</si>
  <si>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</si>
  <si>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</si>
  <si>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</si>
  <si>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</si>
  <si>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</si>
  <si>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</si>
  <si>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</si>
  <si>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</si>
  <si>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</si>
  <si>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</si>
  <si>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</si>
  <si>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</si>
  <si>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</si>
  <si>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</si>
  <si>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</si>
  <si>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</si>
  <si>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</si>
  <si>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</si>
  <si>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</si>
  <si>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</si>
  <si>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</si>
  <si>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</si>
  <si>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</si>
  <si>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</si>
  <si>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</si>
  <si>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</si>
  <si>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</si>
  <si>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</si>
  <si>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</si>
  <si>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</si>
  <si>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</si>
  <si>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</si>
  <si>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</si>
  <si>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</si>
  <si>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</si>
  <si>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</si>
  <si>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</si>
  <si>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</si>
  <si>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</si>
  <si>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</si>
  <si>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</si>
  <si>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</si>
  <si>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</si>
  <si>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</si>
  <si>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</si>
  <si>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</si>
  <si>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</si>
  <si>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</si>
  <si>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</si>
  <si>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</si>
  <si>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</si>
  <si>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</si>
  <si>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</si>
  <si>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</si>
  <si>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</si>
  <si>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</si>
  <si>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</si>
  <si>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</si>
  <si>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</si>
  <si>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</si>
  <si>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</si>
  <si>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</si>
  <si>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</si>
  <si>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</si>
  <si>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</si>
  <si>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</si>
  <si>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</si>
  <si>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</si>
  <si>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</si>
  <si>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</si>
  <si>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</si>
  <si>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</si>
  <si>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</si>
  <si>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</si>
  <si>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</si>
  <si>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</si>
  <si>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</si>
  <si>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</si>
  <si>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</si>
  <si>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</si>
  <si>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</si>
  <si>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</si>
  <si>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</si>
  <si>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</si>
  <si>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</si>
  <si>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</si>
  <si>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</si>
  <si>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</si>
  <si>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</si>
  <si>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</si>
  <si>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</si>
  <si>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</si>
  <si>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</si>
  <si>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</si>
  <si>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</si>
  <si>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</si>
  <si>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</si>
  <si>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</si>
  <si>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</si>
  <si>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</si>
  <si>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</si>
  <si>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</si>
  <si>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</si>
  <si>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</si>
  <si>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</si>
  <si>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</si>
  <si>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</si>
  <si>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</si>
  <si>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</si>
  <si>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</si>
  <si>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</si>
  <si>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</si>
  <si>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</si>
  <si>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</si>
  <si>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</si>
  <si>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</si>
  <si>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</si>
  <si>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</si>
  <si>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</si>
  <si>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</si>
  <si>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</si>
  <si>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</si>
  <si>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</si>
  <si>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</si>
  <si>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</si>
  <si>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</si>
  <si>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</si>
  <si>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</si>
  <si>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</si>
  <si>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</si>
  <si>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</si>
  <si>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</si>
  <si>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</si>
  <si>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</si>
  <si>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</si>
  <si>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</si>
  <si>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</si>
  <si>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</si>
  <si>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</si>
  <si>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</si>
  <si>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</si>
  <si>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</si>
  <si>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</si>
  <si>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</si>
  <si>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</si>
  <si>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</si>
  <si>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</si>
  <si>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</si>
  <si>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</si>
  <si>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</si>
  <si>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</si>
  <si>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</si>
  <si>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</si>
  <si>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</si>
  <si>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</si>
  <si>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</si>
  <si>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</si>
  <si>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</si>
  <si>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</si>
  <si>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</si>
  <si>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</si>
  <si>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</si>
  <si>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</si>
  <si>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</si>
  <si>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</si>
  <si>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</si>
  <si>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</si>
  <si>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</si>
  <si>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</si>
  <si>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</si>
  <si>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</si>
  <si>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</si>
  <si>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</si>
  <si>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</si>
  <si>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</si>
  <si>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</si>
  <si>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</si>
  <si>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</si>
  <si>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</si>
  <si>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</si>
  <si>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</si>
  <si>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</si>
  <si>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</si>
  <si>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</si>
  <si>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</si>
  <si>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</si>
  <si>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</si>
  <si>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</si>
  <si>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</si>
  <si>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</si>
  <si>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</si>
  <si>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</si>
  <si>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</si>
  <si>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</si>
  <si>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</si>
  <si>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</si>
  <si>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</si>
  <si>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</si>
  <si>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</si>
  <si>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</si>
  <si>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</si>
  <si>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</si>
  <si>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</si>
  <si>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</si>
  <si>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</si>
  <si>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</si>
  <si>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</si>
  <si>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</si>
  <si>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</si>
  <si>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</si>
  <si>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</si>
  <si>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</si>
  <si>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</si>
  <si>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</si>
  <si>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</si>
  <si>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</si>
  <si>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</si>
  <si>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</si>
  <si>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</si>
  <si>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</si>
  <si>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</si>
  <si>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</si>
  <si>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</si>
  <si>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</si>
  <si>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</si>
  <si>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</si>
  <si>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</si>
  <si>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</si>
  <si>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</si>
  <si>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</si>
  <si>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</si>
  <si>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</si>
  <si>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</si>
  <si>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</si>
  <si>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</si>
  <si>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</si>
  <si>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</si>
  <si>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</si>
  <si>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</si>
  <si>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</si>
  <si>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</si>
  <si>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</si>
  <si>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</si>
  <si>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</si>
  <si>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</si>
  <si>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</si>
  <si>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</si>
  <si>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</si>
  <si>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</si>
  <si>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</si>
  <si>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</si>
  <si>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</si>
  <si>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</si>
  <si>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</si>
  <si>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</si>
  <si>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</si>
  <si>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</si>
  <si>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</si>
  <si>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</si>
  <si>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</si>
  <si>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</si>
  <si>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</si>
  <si>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</si>
  <si>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</si>
  <si>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</si>
  <si>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</si>
  <si>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</si>
  <si>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</si>
  <si>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</si>
  <si>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</si>
  <si>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</si>
  <si>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</si>
  <si>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</si>
  <si>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</si>
  <si>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</si>
  <si>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</si>
  <si>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</si>
  <si>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</si>
  <si>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</si>
  <si>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</si>
  <si>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</si>
  <si>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</si>
  <si>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</si>
  <si>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</si>
  <si>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</si>
  <si>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</si>
  <si>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</si>
  <si>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</si>
  <si>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</si>
  <si>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</si>
  <si>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</si>
  <si>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</si>
  <si>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</si>
  <si>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</si>
  <si>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</si>
  <si>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</si>
  <si>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</si>
  <si>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</si>
  <si>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</si>
  <si>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</si>
  <si>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</si>
  <si>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</si>
  <si>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</si>
  <si>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</si>
  <si>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</si>
  <si>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</si>
  <si>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</si>
  <si>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</si>
  <si>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</si>
  <si>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</si>
  <si>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</si>
  <si>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</si>
  <si>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</si>
  <si>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</si>
  <si>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</si>
  <si>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</si>
  <si>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</si>
  <si>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</si>
  <si>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</si>
  <si>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</si>
  <si>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</si>
  <si>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</si>
  <si>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</si>
  <si>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</si>
  <si>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</si>
  <si>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</si>
  <si>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</si>
  <si>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</si>
  <si>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</si>
  <si>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</si>
  <si>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</si>
  <si>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</si>
  <si>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</si>
  <si>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</si>
  <si>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</si>
  <si>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</si>
  <si>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</si>
  <si>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</si>
  <si>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</si>
  <si>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</si>
  <si>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</si>
  <si>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</si>
  <si>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</si>
  <si>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</si>
  <si>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</si>
  <si>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</si>
  <si>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</si>
  <si>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</si>
  <si>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</si>
  <si>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</si>
  <si>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</si>
  <si>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</si>
  <si>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</si>
  <si>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</si>
  <si>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</si>
  <si>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</si>
  <si>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</si>
  <si>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</si>
  <si>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</si>
  <si>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</si>
  <si>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</si>
  <si>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</si>
  <si>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</si>
  <si>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</si>
  <si>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</si>
  <si>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</si>
  <si>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</si>
  <si>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</si>
  <si>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</si>
  <si>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</si>
  <si>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</si>
  <si>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</si>
  <si>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</si>
  <si>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</si>
  <si>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</si>
  <si>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</si>
  <si>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</si>
  <si>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</si>
  <si>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</si>
  <si>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</si>
  <si>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</si>
  <si>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</si>
  <si>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</si>
  <si>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</si>
  <si>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</si>
  <si>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</si>
  <si>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</si>
  <si>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</si>
  <si>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</si>
  <si>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</si>
  <si>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</si>
  <si>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</si>
  <si>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</si>
  <si>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</si>
  <si>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</si>
  <si>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</si>
  <si>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</si>
  <si>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</si>
  <si>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</si>
  <si>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</si>
  <si>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</si>
  <si>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</si>
  <si>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</si>
  <si>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</si>
  <si>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</si>
  <si>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</si>
  <si>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</si>
  <si>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</si>
  <si>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</si>
  <si>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</si>
  <si>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</si>
  <si>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</si>
  <si>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</si>
  <si>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</si>
  <si>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</si>
  <si>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</si>
  <si>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</si>
  <si>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</si>
  <si>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</si>
  <si>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</si>
  <si>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</si>
  <si>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</si>
  <si>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</si>
  <si>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</si>
  <si>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</si>
  <si>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</si>
  <si>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</si>
  <si>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</si>
  <si>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</si>
  <si>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</si>
  <si>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</si>
  <si>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</si>
  <si>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</si>
  <si>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</si>
  <si>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</si>
  <si>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</si>
  <si>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</si>
  <si>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</si>
  <si>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</si>
  <si>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</si>
  <si>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</si>
  <si>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</si>
  <si>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</si>
  <si>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</si>
  <si>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</si>
  <si>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</si>
  <si>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</si>
  <si>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</si>
  <si>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</si>
  <si>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</si>
  <si>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</si>
  <si>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</si>
  <si>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</si>
  <si>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</si>
  <si>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</si>
  <si>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</si>
  <si>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</si>
  <si>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</si>
  <si>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</si>
  <si>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</si>
  <si>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</si>
  <si>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</si>
  <si>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</si>
  <si>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</si>
  <si>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</si>
  <si>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</si>
  <si>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</si>
  <si>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</si>
  <si>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</si>
  <si>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</si>
  <si>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</si>
  <si>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</si>
  <si>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</si>
  <si>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</si>
  <si>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</si>
  <si>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</si>
  <si>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</si>
  <si>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</si>
  <si>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</si>
  <si>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</si>
  <si>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</si>
  <si>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</si>
  <si>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</si>
  <si>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</si>
  <si>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</si>
  <si>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</si>
  <si>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</si>
  <si>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</si>
  <si>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</si>
  <si>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</si>
  <si>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</si>
  <si>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</si>
  <si>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</si>
  <si>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</si>
  <si>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</si>
  <si>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</si>
  <si>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</si>
  <si>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</si>
  <si>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</si>
  <si>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</si>
  <si>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</si>
  <si>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</si>
  <si>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</si>
  <si>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</si>
  <si>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</si>
  <si>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</si>
  <si>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</si>
  <si>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</si>
  <si>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</si>
  <si>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</si>
  <si>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</si>
  <si>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</si>
  <si>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</si>
  <si>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</si>
  <si>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</si>
  <si>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</si>
  <si>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</si>
  <si>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</si>
  <si>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</si>
  <si>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</si>
  <si>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</si>
  <si>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</si>
  <si>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</si>
  <si>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</si>
  <si>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</si>
  <si>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</si>
  <si>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</si>
  <si>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</si>
  <si>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</si>
  <si>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</si>
  <si>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</si>
  <si>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</si>
  <si>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</si>
  <si>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</si>
  <si>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</si>
  <si>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</si>
  <si>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</si>
  <si>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</si>
  <si>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</si>
  <si>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</si>
  <si>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</si>
  <si>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</si>
  <si>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</si>
  <si>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</si>
  <si>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</si>
  <si>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</si>
  <si>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</si>
  <si>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</si>
  <si>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</si>
  <si>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</si>
  <si>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</si>
  <si>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</si>
  <si>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</si>
  <si>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</si>
  <si>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</si>
  <si>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</si>
  <si>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</si>
  <si>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</si>
  <si>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</si>
  <si>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</si>
  <si>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</si>
  <si>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</si>
  <si>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</si>
  <si>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</si>
  <si>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</si>
  <si>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</si>
  <si>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</si>
  <si>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</si>
  <si>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</si>
  <si>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</si>
  <si>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</si>
  <si>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</si>
  <si>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</si>
  <si>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</si>
  <si>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</si>
  <si>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</si>
  <si>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</si>
  <si>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</si>
  <si>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</si>
  <si>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</si>
  <si>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</si>
  <si>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</si>
  <si>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</si>
  <si>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</si>
  <si>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</si>
  <si>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</si>
  <si>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</si>
  <si>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</si>
  <si>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</si>
  <si>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</si>
  <si>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</si>
  <si>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</si>
  <si>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</si>
  <si>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</si>
  <si>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</si>
  <si>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</si>
  <si>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</si>
  <si>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</si>
  <si>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</si>
  <si>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</si>
  <si>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</si>
  <si>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</si>
  <si>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</si>
  <si>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</si>
  <si>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</si>
  <si>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</si>
  <si>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</si>
  <si>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</si>
  <si>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</si>
  <si>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</si>
  <si>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</si>
  <si>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</si>
  <si>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</si>
  <si>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</si>
  <si>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</si>
  <si>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</si>
  <si>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</si>
  <si>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</si>
  <si>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</si>
  <si>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</si>
  <si>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</si>
  <si>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</si>
  <si>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</si>
  <si>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</si>
  <si>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</si>
  <si>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</si>
  <si>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</si>
  <si>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</si>
  <si>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</si>
  <si>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</si>
  <si>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</si>
  <si>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</si>
  <si>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</si>
  <si>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</si>
  <si>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</si>
  <si>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</si>
  <si>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</si>
  <si>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</si>
  <si>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</si>
  <si>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</si>
  <si>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</si>
  <si>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</si>
  <si>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</si>
  <si>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</si>
  <si>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</si>
  <si>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</si>
  <si>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</si>
  <si>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</si>
  <si>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</si>
  <si>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</si>
  <si>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</si>
  <si>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</si>
  <si>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</si>
  <si>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</si>
  <si>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</si>
  <si>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</si>
  <si>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</si>
  <si>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</si>
  <si>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</si>
  <si>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</si>
  <si>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</si>
  <si>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</si>
  <si>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</si>
  <si>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</si>
  <si>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</si>
  <si>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</si>
  <si>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</si>
  <si>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</si>
  <si>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</si>
  <si>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</si>
  <si>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</si>
  <si>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</si>
  <si>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</si>
  <si>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</si>
  <si>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</si>
  <si>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</si>
  <si>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</si>
  <si>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</si>
  <si>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</si>
  <si>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</si>
  <si>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</si>
  <si>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</si>
  <si>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</si>
  <si>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</si>
  <si>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</si>
  <si>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</si>
  <si>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</si>
  <si>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</si>
  <si>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</si>
  <si>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</si>
  <si>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</si>
  <si>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</si>
  <si>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</si>
  <si>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</si>
  <si>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</si>
  <si>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</si>
  <si>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</si>
  <si>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</si>
  <si>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</si>
  <si>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</si>
  <si>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</si>
  <si>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</si>
  <si>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</si>
  <si>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</si>
  <si>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</si>
  <si>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</si>
  <si>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</si>
  <si>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</si>
  <si>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</si>
  <si>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</si>
  <si>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</si>
  <si>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</si>
  <si>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</si>
  <si>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</si>
  <si>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</si>
  <si>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</si>
  <si>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</si>
  <si>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</si>
  <si>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</si>
  <si>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</si>
  <si>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</si>
  <si>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</si>
  <si>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</si>
  <si>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</si>
  <si>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</si>
  <si>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</si>
  <si>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</si>
  <si>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</si>
  <si>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</si>
  <si>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</si>
  <si>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</si>
  <si>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</si>
  <si>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</si>
  <si>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</si>
  <si>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</si>
  <si>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</si>
  <si>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</si>
  <si>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</si>
  <si>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</si>
  <si>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</si>
  <si>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</si>
  <si>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</si>
  <si>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</si>
  <si>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</si>
  <si>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</si>
  <si>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</si>
  <si>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</si>
  <si>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</si>
  <si>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</si>
  <si>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</si>
  <si>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</si>
  <si>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</si>
  <si>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</si>
  <si>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</si>
  <si>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</si>
  <si>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</si>
  <si>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</si>
  <si>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</si>
  <si>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</si>
  <si>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</si>
  <si>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</si>
  <si>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</si>
  <si>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</si>
  <si>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</si>
  <si>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</si>
  <si>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</si>
  <si>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</si>
  <si>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</si>
  <si>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</si>
  <si>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</si>
  <si>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</si>
  <si>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</si>
  <si>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</si>
  <si>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</si>
  <si>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</si>
  <si>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</si>
  <si>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</si>
  <si>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</si>
  <si>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</si>
  <si>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</si>
  <si>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</si>
  <si>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</si>
  <si>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</si>
  <si>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</si>
  <si>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</si>
  <si>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</si>
  <si>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</si>
  <si>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</si>
  <si>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</si>
  <si>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</si>
  <si>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</si>
  <si>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</si>
  <si>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</si>
  <si>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</si>
  <si>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</si>
  <si>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</si>
  <si>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</si>
  <si>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</si>
  <si>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</si>
  <si>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</si>
  <si>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</si>
  <si>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</si>
  <si>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</si>
  <si>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</si>
  <si>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</si>
  <si>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</si>
  <si>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</si>
  <si>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</si>
  <si>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</si>
  <si>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</si>
  <si>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</si>
  <si>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</si>
  <si>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</si>
  <si>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</si>
  <si>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</si>
  <si>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</si>
  <si>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</si>
  <si>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</si>
  <si>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</si>
  <si>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</si>
  <si>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</si>
  <si>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</si>
  <si>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</si>
  <si>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</si>
  <si>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</si>
  <si>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</si>
  <si>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</si>
  <si>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</si>
  <si>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</si>
  <si>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</si>
  <si>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</si>
  <si>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</si>
  <si>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</si>
  <si>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</si>
  <si>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</si>
  <si>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</si>
  <si>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</si>
  <si>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</si>
  <si>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</si>
  <si>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</si>
  <si>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</si>
  <si>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</si>
  <si>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</si>
  <si>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</si>
  <si>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</si>
  <si>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</si>
  <si>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</si>
  <si>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</si>
  <si>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</si>
  <si>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</si>
  <si>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</si>
  <si>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</si>
  <si>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</si>
  <si>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</si>
  <si>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</si>
  <si>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</si>
  <si>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</si>
  <si>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</si>
  <si>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</si>
  <si>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</si>
  <si>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</si>
  <si>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</si>
  <si>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</si>
  <si>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</si>
  <si>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</si>
  <si>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</si>
  <si>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</si>
  <si>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</si>
  <si>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</si>
  <si>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</si>
  <si>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</si>
  <si>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</si>
  <si>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</si>
  <si>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</si>
  <si>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</si>
  <si>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</si>
  <si>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</si>
  <si>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</si>
  <si>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</si>
  <si>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</si>
  <si>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</si>
  <si>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</si>
  <si>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</si>
  <si>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</si>
  <si>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</si>
  <si>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</si>
  <si>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</si>
  <si>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</si>
  <si>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</si>
  <si>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</si>
  <si>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</si>
  <si>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</si>
  <si>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</si>
  <si>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</si>
  <si>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</si>
  <si>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</si>
  <si>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</si>
  <si>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</si>
  <si>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</si>
  <si>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</si>
  <si>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</si>
  <si>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</si>
  <si>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</si>
  <si>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</si>
  <si>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</si>
  <si>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</si>
  <si>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</si>
  <si>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</si>
  <si>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</si>
  <si>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</si>
  <si>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</si>
  <si>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</si>
  <si>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</si>
  <si>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</si>
  <si>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</si>
  <si>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</si>
  <si>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</si>
  <si>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</si>
  <si>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</si>
  <si>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</si>
  <si>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</si>
  <si>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</si>
  <si>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</si>
  <si>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</si>
  <si>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</si>
  <si>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</si>
  <si>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</si>
  <si>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</si>
  <si>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</si>
  <si>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</si>
  <si>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</si>
  <si>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</si>
  <si>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</si>
  <si>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</si>
  <si>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</si>
  <si>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</si>
  <si>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</si>
  <si>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</si>
  <si>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</si>
  <si>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</si>
  <si>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</si>
  <si>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</si>
  <si>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</si>
  <si>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</si>
  <si>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</si>
  <si>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</si>
  <si>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</si>
  <si>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</si>
  <si>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</si>
  <si>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</si>
  <si>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</si>
  <si>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</si>
  <si>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</si>
  <si>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</si>
  <si>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</si>
  <si>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</si>
  <si>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</si>
  <si>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</si>
  <si>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</si>
  <si>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</si>
  <si>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</si>
  <si>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</si>
  <si>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</si>
  <si>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</si>
  <si>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</si>
  <si>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</si>
  <si>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</si>
  <si>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</si>
  <si>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</si>
  <si>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</si>
  <si>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</si>
  <si>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</si>
  <si>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</si>
  <si>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</si>
  <si>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</si>
  <si>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</si>
  <si>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</si>
  <si>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</si>
  <si>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</si>
  <si>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</si>
  <si>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</si>
  <si>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</si>
  <si>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</si>
  <si>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</si>
  <si>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</si>
  <si>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</si>
  <si>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</si>
  <si>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</si>
  <si>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</si>
  <si>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</si>
  <si>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</si>
  <si>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</si>
  <si>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</si>
  <si>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</si>
  <si>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</si>
  <si>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</si>
  <si>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</si>
  <si>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</si>
  <si>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</si>
  <si>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</si>
  <si>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</si>
  <si>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</si>
  <si>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</si>
  <si>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</si>
  <si>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</si>
  <si>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</si>
  <si>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</si>
  <si>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</si>
  <si>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</si>
  <si>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</si>
  <si>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</si>
  <si>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</si>
  <si>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</si>
  <si>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</si>
  <si>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</si>
  <si>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</si>
  <si>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</si>
  <si>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</si>
  <si>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</si>
  <si>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</si>
  <si>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</si>
  <si>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</si>
  <si>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</si>
  <si>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</si>
  <si>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</si>
  <si>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</si>
  <si>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</si>
  <si>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</si>
  <si>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</si>
  <si>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</si>
  <si>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</si>
  <si>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</si>
  <si>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</si>
  <si>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</si>
  <si>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</si>
  <si>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</si>
  <si>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</si>
  <si>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</si>
  <si>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</si>
  <si>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</si>
  <si>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</si>
  <si>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</si>
  <si>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</si>
  <si>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</si>
  <si>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</si>
  <si>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</si>
  <si>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</si>
  <si>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</si>
  <si>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</si>
  <si>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</si>
  <si>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</si>
  <si>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</si>
  <si>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</si>
  <si>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</si>
  <si>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</si>
  <si>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</si>
  <si>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</si>
  <si>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</si>
  <si>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</si>
  <si>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</si>
  <si>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</si>
  <si>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</si>
  <si>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</si>
  <si>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</si>
  <si>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</si>
  <si>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</si>
  <si>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</si>
  <si>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</si>
  <si>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</si>
  <si>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</si>
  <si>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</si>
  <si>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</si>
  <si>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</si>
  <si>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</si>
  <si>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</si>
  <si>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</si>
  <si>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</si>
  <si>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</si>
  <si>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</si>
  <si>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</si>
  <si>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</si>
  <si>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</si>
  <si>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</si>
  <si>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</si>
  <si>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</si>
  <si>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</si>
  <si>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</si>
  <si>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</si>
  <si>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</si>
  <si>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</si>
  <si>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</si>
  <si>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</si>
  <si>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</si>
  <si>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</si>
  <si>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</si>
  <si>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</si>
  <si>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</si>
  <si>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</si>
  <si>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</si>
  <si>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</si>
  <si>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</si>
  <si>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</si>
  <si>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</si>
  <si>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</si>
  <si>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</si>
  <si>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 xml:space="preserve">PCM-20251020-00001565 </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</si>
  <si>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</si>
  <si>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</si>
  <si>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</si>
  <si>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</si>
  <si>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</si>
  <si>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</si>
  <si>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</si>
  <si>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</si>
  <si>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</si>
  <si>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PCM-20251020-00001838</t>
  </si>
  <si>
    <t>EM Team on the way ETA: 40 Mins</t>
  </si>
  <si>
    <t>PCM-20251020-00001710</t>
  </si>
  <si>
    <t xml:space="preserve">team will check after ABH0009 // 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</si>
</sst>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
      <sz val="11"/>
      <color theme="1"/>
      <name val="Calibri"/>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8" dataDxfId="47" headerRowBorderDxfId="45" tableBorderDxfId="46" totalsRowBorderDxfId="44">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2" totalsRowShown="0" headerRowDxfId="31" dataDxfId="30" headerRowBorderDxfId="28" tableBorderDxfId="29">
  <autoFilter ref="A1:L5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287.77786840277986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7.2825555555536994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45950.726293981483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45950.726293981483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45950.726293981483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45950.726293981483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45950.726293981483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45950.726293981483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45950.726293981483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45950.726293981483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45950.726293981483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45950.726293981483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45950.726293981483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45950.726293981483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45950.726293981483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45950.726293981483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45950.726293981483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45950.726293981483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45950.726293981483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45950.726293981483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45950.726293981483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45950.726293981483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45950.726293981483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45950.726293981483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45950.726293981483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45950.726293981483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45950.726293981483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45950.726293981483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45950.726293981483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45950.726293981483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45950.726293981483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45950.726293981483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45950.726293981483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45950.726293981483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45950.726293981483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45950.726293981483</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45950.726293981483</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45950.726293981483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45950.726293981483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45950.726293981483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45950.726293981483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45950.726293981483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45950.726293981483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45950.726293981483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45950.726293981483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45950.726293981483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45950.726293981483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45950.726293981483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45950.726293981483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45950.726293981483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45950.726293981483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45950.726293981483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45950.726293981483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45950.726293981483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45950.726293981483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45950.726293981483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45950.726293981483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45950.726293981483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45950.726293981483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45950.726293981483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45950.726293981483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45950.726293981483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45950.726293981483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45950.726293981483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45950.726293981483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45950.726293981483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45950.726293981483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45950.726293981483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45950.726293981483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45950.726293981483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45950.726293981483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45950.726293981483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45950.726293981483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45950.726293981483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45950.726293981483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45950.726293981483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45950.726293981483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45950.726293981483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45950.726293981483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45950.726293981483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45950.726293981483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45950.726293981483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45950.726293981483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45950.726293981483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45950.726293981483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45950.726293981483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45950.726293981483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45950.726293981483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45950.726293981483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45950.726293981483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45950.726293981483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45950.726293981483</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45950.726293981483</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C9EE9A8D-3D21-455C-BCFB-E90B510647CE}"/>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143.9992109953746</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125.72645636574453</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6.2305188657410326</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45950.726294328706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45950.726294328706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45950.726294328706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45950.726294328706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45950.726294328706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45950.726294328706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45950.726294328706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45950.726294328706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45950.726294328706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45950.726294328706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45950.726294328706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45950.726294328706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45950.726294328706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45950.726294328706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45950.726294328706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45950.726294328706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45950.726294328706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45950.726294328706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45950.726294328706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45950.726294328706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45950.726294328706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45950.726294328706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45950.726294328706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45950.726294328706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45950.726294328706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45950.726294328706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45950.726294328706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45950.726294328706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45950.726294328706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45950.726294328706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45950.726294328706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45950.726294328706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45950.726294328706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45950.726294328706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45950.726294328706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45950.726294328706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45950.726294328706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45950.726294328706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45950.726294328706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45950.726294328706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45950.726294328706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45950.726294328706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45950.726294328706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45950.726294328706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45950.726294328706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45950.726294328706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45950.726294328706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45950.726294328706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45950.726294328706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45950.726294328706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45950.726294328706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45950.726294328706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45950.726294328706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45950.726294328706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45950.726294328706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45950.726294328706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45950.726294328706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45950.726294328706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45950.726294328706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45950.726294328706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45950.726294328706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45950.726294328706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45950.726294328706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45950.726294328706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45950.726294328706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45950.726294328706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45950.726294328706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45950.726294328706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45950.726294328706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45950.726294328706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45950.726294328706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45950.726294328706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45950.726294328706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45950.726294328706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45950.726294328706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45950.726294328706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45950.726294328706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1" ca="1" si="0">IFERROR(NOW()-F2,"-")</f>
        <v>45950.726294328706</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45950.726294328706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45950.726294328706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45950.726294328706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45950.726294328706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45950.726294328706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45950.726294328706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45950.726294328706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45950.726294328706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45950.726294328706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45950.726294328706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45950.726294328706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45950.726294328706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45950.726294328706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45950.726294328706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45950.726294328706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45950.726294328706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45950.726294328706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45950.726294328706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45950.726294328706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45950.726294328706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45950.726294328706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45950.726294328706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45950.726294328706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45950.726294328706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45950.726294328706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45950.726294328706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45950.726294328706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45950.726294328706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45950.726294328706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45950.726294328706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45950.726294328706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45950.726294328706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45950.726294328706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45950.726294328706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45950.726294328706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45950.726294328706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45950.726294328706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45950.726294328706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45950.726294328706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45950.726294328706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45950.726294328706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45950.726294328706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45950.726294328706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45950.726294328706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45950.726294328706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45950.726294328706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45950.726294328706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45950.726294328706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45950.726294328706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45950.726294328706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45950.726294328706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45950.726294328706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45950.726294328706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45950.726294328706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45950.726294328706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45950.726294328706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45950.726294328706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45950.726294328706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45950.726294328706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45950.726294328706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45950.726294328706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45950.726294328706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45950.726294328706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45950.726294328706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45950.726294328706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45950.726294328706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45950.726294328706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45950.726294328706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45950.726294328706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45950.726294328706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45950.726294328706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45950.726294328706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45950.726294328706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45950.726294328706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45950.726294328706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45950.726294328706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45950.726294328706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45950.726294328706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45950.726294328706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45950.726294328706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45950.726294328706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45950.726294328706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45950.726294328706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45950.726294328706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45950.726294328706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45950.726294328706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45950.726294328706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45950.726294328706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45950.726294328706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45950.726294328706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45950.726294328706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45950.726294328706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45950.726294328706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45950.726294328706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45950.726294328706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45950.726294328706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45950.726294328706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45950.726294328706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45950.726294328706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45950.726294328706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45950.726294328706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45950.726294328706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45950.726294328706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45950.726294328706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45950.726294328706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45950.726294328706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45950.726294328706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45950.726294328706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45950.726294328706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45950.726294328706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45950.726294328706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45950.726294328706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45950.726294328706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45950.726294328706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45950.726294328706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45950.726294328706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45950.726294328706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45950.726294328706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45950.726294328706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45950.726294328706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45950.726294328706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45950.726294328706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45950.726294328706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45950.726294328706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45950.726294328706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45950.726294328706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45950.726294328706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45950.726294328706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45950.726294328706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45950.726294328706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45950.726294328706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45950.726294328706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45950.726294328706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45950.726294328706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45950.726294328706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45950.726294328706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45950.726294328706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45950.726294328706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45950.726294328706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45950.726294328706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45950.726294328706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45950.726294328706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45950.726294328706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45950.726294328706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45950.726294328706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45950.726294328706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45950.726294328706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45950.726294328706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45950.726294328706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45950.726294328706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45950.726294328706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45950.726294328706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45950.726294328706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45950.726294328706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45950.726294328706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45950.726294328706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45950.726294328706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45950.726294328706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45950.726294328706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45950.726294328706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45950.726294328706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45950.726294328706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45950.726294328706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45950.726294328706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45950.726294328706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45950.726294328706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45950.726294328706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45950.726294328706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45950.726294328706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45950.726294328706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45950.726294328706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45950.726294328706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45950.726294328706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45950.726294328706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45950.726294328706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45950.726294328706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45950.726294328706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45950.726294328706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45950.726294328706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45950.726294328706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45950.726294328706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45950.726294328706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45950.726294328706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45950.726294328706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45950.726294328706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45950.726294328706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45950.726294328706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45950.726294328706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45950.726294328706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45950.726294328706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45950.726294328706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45950.726294328706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45950.726294328706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45950.726294328706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45950.726294328706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45950.726294328706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45950.726294328706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45950.726294328706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45950.726294328706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45950.726294328706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45950.726294328706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45950.726294328706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45950.726294328706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45950.726294328706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45950.726294328706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45950.726294328706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45950.726294328706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45950.726294328706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45950.726294328706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45950.726294328706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45950.726294328706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45950.726294328706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45950.726294328706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45950.726294328706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45950.726294328706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45950.726294328706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45950.726294328706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45950.726294328706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45950.726294328706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45950.726294328706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45950.726294328706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45950.726294328706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45950.726294328706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45950.726294328706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45950.726294328706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45950.726294328706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45950.726294328706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45950.726294328706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45950.726294328706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45950.726294328706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45950.726294328706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45950.726294328706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45950.726294328706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45950.726294328706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45950.726294328706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45950.726294328706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45950.726294328706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45950.726294328706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45950.726294328706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45950.726294328706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45950.726294328706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45950.726294328706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45950.726294328706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45950.726294328706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45950.726294328706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45950.726294328706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45950.726294328706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45950.726294328706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45950.726294328706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45950.726294328706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45950.726294328706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45950.726294328706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45950.726294328706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45950.726294328706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45950.726294328706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45950.726294328706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45950.726294328706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45950.726294328706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45950.726294328706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45950.726294328706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45950.726294328706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45950.726294328706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45950.726294328706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45950.726294328706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45950.726294328706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45950.726294328706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45950.726294328706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45950.726294328706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45950.726294328706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45950.726294328706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45950.726294328706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45950.726294328706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45950.726294328706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45950.726294328706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45950.726294328706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45950.726294328706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45950.726294328706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45950.726294328706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45950.726294328706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45950.726294328706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45950.726294328706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45950.726294328706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45950.726294328706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45950.726294328706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45950.726294328706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45950.726294328706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45950.726294328706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45950.726294328706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45950.726294328706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45950.726294328706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45950.726294328706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45950.726294328706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45950.726294328706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45950.726294328706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45950.726294328706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45950.726294328706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45950.726294328706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45950.726294328706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45950.726294328706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45950.726294328706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45950.726294328706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45950.726294328706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45950.726294328706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45950.726294328706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45950.726294328706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45950.726294328706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45950.726294328706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45950.726294328706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45950.726294328706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45950.726294328706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45950.726294328706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45950.726294328706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45950.726294328706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45950.726294328706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45950.726294328706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45950.726294328706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45950.726294328706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45950.726294328706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45950.726294328706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45950.726294328706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45950.726294328706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45950.726294328706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45950.726294328706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45950.726294328706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45950.726294328706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45950.726294328706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45950.726294328706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45950.726294328706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45950.726294328706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45950.726294328706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45950.726294328706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45950.726294328706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45950.726294328706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45950.726294328706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45950.726294328706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45950.726294328706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45950.726294328706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45950.726294328706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45950.726294328706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45950.726294328706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45950.726294328706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45950.726294328706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45950.726294328706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45950.726294328706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45950.726294328706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45950.726294328706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45950.726294328706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45950.726294328706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45950.726294328706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45950.726294328706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45950.726294328706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45950.726294328706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45950.726294328706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45950.726294328706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45950.726294328706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45950.726294328706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45950.726294328706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45950.726294328706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45950.726294328706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45950.726294328706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45950.726294328706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45950.726294328706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45950.726294328706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45950.726294328706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45950.726294328706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45950.726294328706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45950.726294328706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45950.726294328706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45950.726294328706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45950.726294328706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45950.726294328706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45950.726294328706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45950.726294328706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45950.726294328706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45950.726294328706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45950.726294328706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45950.726294328706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45950.726294328706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45950.726294328706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45950.726294328706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45950.726294328706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45950.726294328706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45950.726294328706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45950.726294328706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45950.726294328706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45950.726294328706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45950.726294328706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45950.726294328706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45950.726294328706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45950.726294328706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45950.726294328706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45950.726294328706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45950.726294328706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45950.726294328706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45950.726294328706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45950.726294328706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45950.726294328706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45950.726294328706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45950.726294328706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45950.726294328706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45950.726294328706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45950.726294328706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45950.726294328706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45950.726294328706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45950.726294328706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45950.726294328706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45950.726294328706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45950.726294328706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45950.726294328706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45950.726294328706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45950.726294328706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45950.726294328706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45950.726294328706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45950.726294328706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45950.726294328706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45950.726294328706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45950.726294328706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45950.726294328706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45950.726294328706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45950.726294328706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45950.726294328706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45950.726294328706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45950.726294328706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45950.726294328706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45950.726294328706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45950.726294328706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45950.726294328706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45950.726294328706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45950.726294328706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45950.726294328706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45950.726294328706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45950.726294328706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45950.726294328706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45950.726294328706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45950.726294328706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45950.726294328706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45950.726294328706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45950.726294328706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45950.726294328706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45950.726294328706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45950.726294328706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45950.726294328706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45950.726294328706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45950.726294328706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45950.726294328706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45950.726294328706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45950.726294328706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45950.726294328706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45950.726294328706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45950.726294328706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45950.726294328706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45950.726294328706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45950.726294328706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45950.726294328706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45950.726294328706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45950.726294328706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45950.726294328706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45950.726294328706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45950.726294328706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45950.726294328706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45950.726294328706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45950.726294328706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45950.726294328706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45950.726294328706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45950.726294328706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45950.726294328706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45950.726294328706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45950.726294328706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45950.726294328706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45950.726294328706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45950.726294328706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45950.726294328706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45950.726294328706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45950.726294328706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45950.726294328706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45950.726294328706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45950.726294328706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45950.726294328706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45950.726294328706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45950.726294328706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45950.726294328706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45950.726294328706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45950.726294328706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45950.726294328706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45950.726294328706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45950.726294328706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45950.726294328706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45950.726294328706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45950.726294328706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45950.726294328706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45950.726294328706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45950.726294328706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45950.726294328706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45950.726294328706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45950.726294328706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45950.726294328706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45950.726294328706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45950.726294328706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45950.726294328706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45950.726294328706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45950.726294328706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45950.726294328706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45950.726294328706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45950.726294328706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45950.726294328706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45950.726294328706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45950.726294328706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45950.726294328706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45950.726294328706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45950.726294328706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45950.726294328706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45950.726294328706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45950.726294328706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45950.726294328706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45950.726294328706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45950.726294328706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45950.726294328706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45950.726294328706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45950.726294328706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45950.726294328706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45950.726294328706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45950.726294328706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45950.726294328706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45950.726294328706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45950.726294328706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45950.726294328706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45950.726294328706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45950.726294328706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45950.726294328706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45950.726294328706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45950.726294328706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45950.726294328706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45950.726294328706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45950.726294328706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45950.726294328706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45950.726294328706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45950.726294328706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45950.726294328706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45950.726294328706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45950.726294328706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45950.726294328706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45950.726294328706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45950.726294328706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45950.726294328706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45950.726294328706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45950.726294328706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45950.726294328706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45950.726294328706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45950.726294328706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45950.726294328706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45950.726294328706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45950.726294328706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45950.726294328706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45950.726294328706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45950.726294328706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45950.726294328706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45950.726294328706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45950.726294328706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45950.726294328706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45950.726294328706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45950.726294328706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45950.726294328706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45950.726294328706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45950.726294328706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45950.726294328706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45950.726294328706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45950.726294328706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45950.726294328706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45950.726294328706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45950.726294328706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45950.726294328706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45950.726294328706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45950.726294328706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45950.726294328706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45950.726294328706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45950.726294328706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45950.726294328706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45950.726294328706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45950.726294328706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45950.726294328706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45950.726294328706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45950.726294328706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45950.726294328706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45950.726294328706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45950.726294328706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45950.726294328706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45950.726294328706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45950.726294328706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45950.726294328706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45950.726294328706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45950.726294328706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45950.726294328706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45950.726294328706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45950.726294328706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45950.726294328706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45950.726294328706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45950.726294328706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45950.726294328706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45950.726294328706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45950.726294328706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45950.726294328706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45950.726294328706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45950.726294328706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45950.726294328706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45950.726294328706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45950.726294328706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45950.726294328706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45950.726294328706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45950.726294328706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45950.726294328706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45950.726294328706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45950.726294328706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45950.726294328706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45950.726294328706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45950.726294328706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45950.726294328706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45950.726294328706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45950.726294328706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45950.726294328706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45950.726294328706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45950.726294328706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45950.726294328706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45950.726294328706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45950.726294328706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45950.726294328706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45950.726294328706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45950.726294328706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45950.726294328706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45950.726294328706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45950.726294328706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45950.726294328706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45950.726294328706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45950.726294328706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45950.726294328706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45950.726294328706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45950.726294328706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45950.726294328706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45950.726294328706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45950.726294328706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45950.726294328706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45950.726294328706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45950.726294328706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45950.726294328706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45950.726294328706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45950.726294328706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45950.726294328706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45950.726294328706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45950.726294328706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45950.726294328706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45950.726294328706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45950.726294328706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45950.726294328706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45950.726294328706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45950.726294328706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45950.726294328706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45950.726294328706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45950.726294328706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45950.726294328706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45950.726294328706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45950.726294328706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45950.726294328706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45950.726294328706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45950.726294328706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45950.726294328706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45950.726294328706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45950.726294328706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45950.726294328706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45950.726294328706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45950.726294328706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45950.726294328706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45950.726294328706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45950.726294328706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45950.726294328706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45950.726294328706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45950.726294328706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45950.726294328706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45950.726294328706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45950.726294328706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45950.726294328706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45950.726294328706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45950.726294328706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45950.726294328706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45950.726294328706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45950.726294328706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45950.726294328706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45950.726294328706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45950.726294328706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45950.726294328706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45950.726294328706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45950.726294328706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45950.726294328706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45950.726294328706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45950.726294328706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45950.726294328706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45950.726294328706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45950.726294328706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45950.726294328706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45950.726294328706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45950.726294328706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45950.726294328706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45950.726294328706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45950.726294328706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45950.726294328706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45950.726294328706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45950.726294328706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45950.726294328706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45950.726294328706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45950.726294328706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45950.726294328706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45950.726294328706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45950.726294328706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45950.726294328706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45950.726294328706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45950.726294328706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45950.726294328706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45950.726294328706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45950.726294328706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45950.726294328706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45950.726294328706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45950.726294328706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45950.726294328706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45950.726294328706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45950.726294328706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45950.726294328706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45950.726294328706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45950.726294328706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45950.726294328706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45950.726294328706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45950.726294328706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45950.726294328706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45950.726294328706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45950.726294328706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45950.726294328706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45950.726294328706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45950.726294328706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45950.726294328706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45950.726294328706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45950.726294328706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45950.726294328706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45950.726294328706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45950.726294328706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45950.726294328706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45950.726294328706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45950.726294328706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45950.726294328706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45950.726294328706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45950.726294328706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45950.726294328706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45950.726294328706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45950.726294328706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45950.726294328706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45950.726294328706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45950.726294328706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45950.726294328706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45950.726294328706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45950.726294328706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45950.726294328706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45950.726294328706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45950.726294328706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45950.726294328706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45950.726294328706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45950.726294328706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45950.726294328706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45950.726294328706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45950.726294328706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45950.726294328706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45950.726294328706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45950.726294328706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45950.726294328706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45950.726294328706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45950.726294328706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45950.726294328706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45950.726294328706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45950.726294328706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45950.726294328706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45950.726294328706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45950.726294328706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45950.726294328706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45950.726294328706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45950.726294328706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45950.726294328706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45950.726294328706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45950.726294328706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45950.726294328706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45950.726294328706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45950.726294328706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45950.726294328706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45950.726294328706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45950.726294328706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45950.726294328706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45950.726294328706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45950.726294328706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45950.726294328706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45950.726294328706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45950.726294328706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45950.726294328706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45950.726294328706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45950.726294328706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45950.726294328706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45950.726294328706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45950.726294328706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45950.726294328706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45950.726294328706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45950.726294328706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45950.726294328706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45950.726294328706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45950.726294328706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45950.726294328706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45950.726294328706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45950.726294328706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45950.726294328706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45950.726294328706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45950.726294328706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45950.726294328706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45950.726294328706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45950.726294328706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45950.726294328706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45950.726294328706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45950.726294328706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45950.726294328706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45950.726294328706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45950.726294328706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45950.726294328706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45950.726294328706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45950.726294328706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45950.726294328706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45950.726294328706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45950.726294328706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45950.726294328706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45950.726294328706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45950.726294328706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45950.726294328706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45950.726294328706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45950.726294328706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45950.726294328706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45950.726294328706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45950.726294328706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45950.726294328706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45950.726294328706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45950.726294328706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45950.726294328706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45950.726294328706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45950.726294328706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45950.726294328706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45950.726294328706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45950.726294328706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45950.726294328706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45950.726294328706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45950.726294328706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45950.726294328706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45950.726294328706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45950.726294328706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45950.726294328706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45950.726294328706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45950.726294328706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45950.726294328706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45950.726294328706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45950.726294328706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45950.726294328706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45950.726294328706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45950.726294328706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45950.726294328706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45950.726294328706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45950.726294328706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45950.726294328706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45950.726294328706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45950.726294328706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45950.726294328706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45950.726294328706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45950.726294328706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45950.726294328706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45950.726294328706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45950.726294328706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45950.726294328706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45950.726294328706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45950.726294328706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45950.726294328706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45950.726294328706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45950.726294328706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45950.726294328706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45950.726294328706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45950.726294328706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45950.726294328706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45950.726294328706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45950.726294328706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45950.726294328706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45950.726294328706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45950.726294328706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45950.726294328706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45950.726294328706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45950.726294328706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45950.726294328706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45950.726294328706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45950.726294328706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45950.726294328706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45950.726294328706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45950.726294328706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45950.726294328706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45950.726294328706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45950.726294328706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45950.726294328706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45950.726294328706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45950.726294328706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45950.726294328706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45950.726294328706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45950.726294328706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45950.726294328706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45950.726294328706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45950.726294328706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45950.726294328706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45950.726294328706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45950.726294328706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45950.726294328706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45950.726294328706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45950.726294328706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45950.726294328706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45950.726294328706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45950.726294328706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45950.726294328706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45950.726294328706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45950.726294328706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45950.726294328706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45950.726294328706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45950.726294328706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45950.726294328706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45950.726294328706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45950.726294328706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45950.726294328706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45950.726294328706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45950.726294328706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45950.726294328706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45950.726294328706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45950.726294328706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45950.726294328706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45950.726294328706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45950.726294328706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45950.726294328706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45950.726294328706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45950.726294328706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45950.726294328706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45950.726294328706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45950.726294328706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45950.726294328706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45950.726294328706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45950.726294328706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45950.726294328706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45950.726294328706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45950.726294328706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45950.726294328706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45950.726294328706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45950.726294328706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45950.726294328706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45950.726294328706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45950.726294328706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45950.726294328706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45950.726294328706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45950.726294328706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45950.726294328706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45950.726294328706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45950.726294328706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45950.726294328706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45950.726294328706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45950.726294328706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45950.726294328706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45950.726294328706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45950.726294328706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45950.726294328706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45950.726294328706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45950.726294328706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45950.726294328706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45950.726294328706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45950.726294328706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45950.726294328706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45950.726294328706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45950.726294328706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45950.726294328706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45950.726294328706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45950.726294328706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45950.726294328706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45950.726294328706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45950.726294328706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45950.726294328706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45950.726294328706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45950.726294328706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45950.726294328706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45950.726294328706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45950.726294328706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45950.726294328706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45950.726294328706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45950.726294328706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45950.726294328706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45950.726294328706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45950.726294328706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45950.726294328706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45950.726294328706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45950.726294328706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45950.726294328706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45950.726294328706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45950.726294328706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45950.726294328706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45950.726294328706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45950.726294328706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45950.726294328706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45950.726294328706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45950.726294328706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45950.726294328706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45950.726294328706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45950.726294328706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45950.726294328706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45950.726294328706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45950.726294328706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45950.726294328706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45950.726294328706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45950.726294328706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45950.726294328706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45950.726294328706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45950.726294328706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45950.726294328706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45950.726294328706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45950.726294328706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45950.726294328706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45950.726294328706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45950.726294328706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45950.726294328706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45950.726294328706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45950.726294328706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45950.726294328706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45950.726294328706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45950.726294328706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45950.726294328706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45950.726294328706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45950.726294328706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45950.726294328706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45950.726294328706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45950.726294328706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45950.726294328706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45950.726294328706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45950.726294328706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45950.726294328706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45950.726294328706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45950.726294328706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45950.726294328706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45950.726294328706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45950.726294328706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45950.726294328706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45950.726294328706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45950.726294328706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45950.726294328706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45950.726294328706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45950.726294328706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45950.726294328706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45950.726294328706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45950.726294328706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45950.726294328706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45950.726294328706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45950.726294328706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45950.726294328706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45950.726294328706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45950.726294328706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45950.726294328706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45950.726294328706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45950.726294328706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45950.726294328706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45950.726294328706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45950.726294328706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45950.726294328706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45950.726294328706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45950.726294328706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45950.726294328706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45950.726294328706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45950.726294328706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45950.726294328706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45950.726294328706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45950.726294328706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45950.726294328706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45950.726294328706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45950.726294328706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45950.726294328706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45950.726294328706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45950.726294328706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45950.726294328706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45950.726294328706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45950.726294328706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45950.726294328706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45950.726294328706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45950.726294328706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45950.726294328706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45950.726294328706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45950.726294328706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45950.726294328706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45950.726294328706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45950.726294328706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45950.726294328706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45950.726294328706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45950.726294328706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45950.726294328706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45950.726294328706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45950.726294328706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45950.726294328706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45950.726294328706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45950.726294328706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45950.726294328706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45950.726294328706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45950.726294328706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45950.726294328706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45950.726294328706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45950.726294328706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45950.726294328706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45950.726294328706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45950.726294328706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45950.726294328706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45950.726294328706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45950.726294328706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45950.726294328706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45950.726294328706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45950.726294328706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45950.726294328706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45950.726294328706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45950.726294328706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45950.726294328706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45950.726294328706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45950.726294328706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45950.726294328706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45950.726294328706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45950.726294328706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45950.726294328706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45950.726294328706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45950.726294328706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45950.726294328706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45950.726294328706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45950.726294328706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45950.726294328706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45950.726294328706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45950.726294328706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45950.726294328706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45950.726294328706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45950.726294328706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45950.726294328706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45950.726294328706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45950.726294328706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45950.726294328706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45950.726294328706</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247.24557638888655</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95" t="s">
        <v>27121</v>
      </c>
      <c r="E3" s="100" t="s">
        <v>38964</v>
      </c>
      <c r="F3" s="125">
        <v>45950.636736111112</v>
      </c>
      <c r="G3" s="126">
        <f ca="1">IFERROR(NOW()-F3,"")</f>
        <v>8.9558217594458256E-2</v>
      </c>
      <c r="H3" s="125">
        <v>45950.57675925926</v>
      </c>
      <c r="I3" s="121" t="str">
        <f>IFERROR(VLOOKUP(D3,DB!A:F,6,0),"")</f>
        <v>Generator-DG</v>
      </c>
      <c r="J3" s="121" t="str">
        <f>IFERROR(VLOOKUP(D3,DB!A:G,7,0),"")</f>
        <v>Good</v>
      </c>
      <c r="K3" s="127" t="s">
        <v>39057</v>
      </c>
      <c r="L3" s="123" t="str">
        <f>IFERROR(VLOOKUP(D3,DB!A:I,9,0),"")</f>
        <v>Latis</v>
      </c>
    </row>
    <row r="4" spans="1:16" ht="15" customHeight="1">
      <c r="A4" s="121"/>
      <c r="B4" s="121" t="str">
        <f>IFERROR(VLOOKUP(D4,DB!A:K,11,0),"")</f>
        <v/>
      </c>
      <c r="C4" s="122"/>
      <c r="D4" s="95"/>
      <c r="E4" s="100"/>
      <c r="F4" s="125"/>
      <c r="G4" s="126">
        <f ca="1">IFERROR(NOW()-F4,"")</f>
        <v>45950.726294328706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45950.726294328706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45950.726294328706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45950.726294328706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45950.726294328706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24"/>
      <c r="F9" s="125"/>
      <c r="G9" s="126">
        <f ca="1">IFERROR(NOW()-F9,"")</f>
        <v>45950.726294328706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45950.726294328706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24"/>
      <c r="F11" s="125"/>
      <c r="G11" s="126">
        <f ca="1">IFERROR(NOW()-F11,"")</f>
        <v>45950.726294328706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45950.726294328706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45950.726294328706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45950.726294328706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45950.726294328706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45950.726294328706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45950.726294328706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45950.726294328706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45950.726294328706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45950.726294328706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45950.726294328706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45950.726294328706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45950.726294328706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45950.726294328706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45950.726294328706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45950.726294328706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45950.726294328706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45950.726294328706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45950.726294328706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45950.726294328706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45950.726294328706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45950.726294328706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45950.726294328706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45950.726294328706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45950.726294328706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45950.726294328706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45950.726294328706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45950.726294328706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45950.726294328706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45950.726294328706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45950.726294328706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45950.726294328706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45950.726294328706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45950.726294328706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45950.726294328706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45950.726294328706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45950.726294328706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45950.726294328706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45950.726294328706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45950.726294328706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45950.726294328706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45950.726294328706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45950.726294328706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45950.726294328706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45950.726294328706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45950.726294328706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45950.726294328706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45950.726294328706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45950.726294328706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45950.726294328706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45950.726294328706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45950.726294328706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45950.726294328706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45950.726294328706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45950.726294328706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45950.726294328706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45950.726294328706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45950.726294328706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45950.726294328706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45950.726294328706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45950.726294328706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45950.726294328706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45950.726294328706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45950.726294328706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45950.726294328706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45950.726294328706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45950.726294328706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45950.726294328706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45950.726294328706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45950.726294328706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45950.726294328706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45950.726294328706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45950.726294328706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45950.726294328706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45950.726294328706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45950.726294328706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45950.726294328706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45950.726294328706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45950.726294328706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45950.726294328706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45950.726294328706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45950.726294328706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45950.726294328706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45950.726294328706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45950.726294328706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45950.726294328706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45950.726294328706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45950.726294328706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45950.726294328706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45950.726294328706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45950.726294328706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45950.726294328706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45950.726294328706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45950.726294328706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45950.726294328706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45950.726294328706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45950.726294328706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45950.726294328706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45950.726294328706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45950.726294328706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45950.726294328706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45950.726294328706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45950.726294328706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45950.726294328706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45950.726294328706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45950.726294328706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45950.726294328706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45950.726294328706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45950.726294328706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45950.726294328706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45950.726294328706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45950.726294328706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45950.726294328706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45950.726294328706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45950.726294328706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45950.726294328706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45950.726294328706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45950.726294328706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45950.726294328706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45950.726294328706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45950.726294328706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45950.726294328706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45950.726294328706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45950.726294328706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45950.726294328706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45950.726294328706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45950.726294328706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45950.726294328706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45950.726294328706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45950.726294328706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45950.726294328706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45950.726294328706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45950.726294328706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45950.726294328706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45950.726294328706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45950.726294328706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45950.726294328706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45950.726294328706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45950.726294328706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45950.726294328706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45950.726294328706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45950.726294328706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45950.726294328706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45950.726294328706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45950.726294328706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45950.726294328706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45950.726294328706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45950.726294328706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45950.726294328706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45950.726294328706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45950.726294328706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45950.726294328706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45950.726294328706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45950.726294328706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45950.726294328706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45950.726294328706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45950.726294328706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45950.726294328706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45950.726294328706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45950.726294328706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45950.726294328706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45950.726294328706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45950.726294328706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45950.726294328706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45950.726294328706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45950.726294328706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45950.726294328706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45950.726294328706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45950.726294328706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45950.726294328706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45950.726294328706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45950.726294328706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45950.726294328706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45950.726294328706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45950.726294328706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45950.726294328706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45950.726294328706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45950.726294328706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45950.726294328706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45950.726294328706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45950.726294328706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45950.726294328706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45950.726294328706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45950.726294328706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45950.726294328706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45950.726294328706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45950.726294328706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45950.726294328706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45950.726294328706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45950.726294328706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45950.726294328706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45950.726294328706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45950.726294328706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45950.726294328706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45950.726294328706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45950.726294328706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45950.726294328706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45950.726294328706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45950.726294328706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45950.726294328706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45950.726294328706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45950.726294328706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45950.726294328706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45950.726294328706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45950.726294328706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45950.726294328706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45950.726294328706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45950.726294328706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45950.726294328706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45950.726294328706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45950.726294328706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45950.726294328706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45950.726294328706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45950.726294328706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45950.726294328706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45950.726294328706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45950.726294328706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45950.726294328706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45950.726294328706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45950.726294328706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45950.726294328706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45950.726294328706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45950.726294328706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45950.726294328706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45950.726294328706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45950.726294328706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45950.726294328706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45950.726294328706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45950.726294328706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45950.726294328706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45950.726294328706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45950.726294328706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45950.726294328706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45950.726294328706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45950.726294328706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45950.726294328706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45950.726294328706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45950.726294328706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45950.726294328706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45950.726294328706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45950.726294328706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45950.726294328706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45950.726294328706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45950.726294328706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45950.726294328706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45950.726294328706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45950.726294328706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45950.726294328706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45950.726294328706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45950.726294328706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45950.726294328706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45950.726294328706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45950.726294328706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45950.726294328706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45950.726294328706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45950.726294328706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45950.726294328706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45950.726294328706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45950.726294328706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45950.726294328706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45950.726294328706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45950.726294328706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45950.726294328706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45950.726294328706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45950.726294328706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45950.726294328706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45950.726294328706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45950.726294328706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45950.726294328706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45950.726294328706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45950.726294328706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45950.726294328706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45950.726294328706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45950.726294328706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45950.726294328706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45950.726294328706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45950.726294328706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45950.726294328706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45950.726294328706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45950.726294328706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45950.726294328706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45950.726294328706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45950.726294328706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45950.726294328706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45950.726294328706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45950.726294328706</v>
      </c>
      <c r="H296" s="125"/>
      <c r="I296" s="121" t="str">
        <f>IFERROR(VLOOKUP(D296,DB!A:F,6,0),"")</f>
        <v/>
      </c>
      <c r="J296" s="121" t="str">
        <f>IFERROR(VLOOKUP(D296,DB!A:G,7,0),"")</f>
        <v/>
      </c>
      <c r="K296" s="127"/>
      <c r="L296" s="123" t="str">
        <f>IFERROR(VLOOKUP(D296,DB!A:I,9,0),"")</f>
        <v/>
      </c>
    </row>
    <row r="297" spans="1:12" ht="15" customHeight="1">
      <c r="A297" s="128"/>
      <c r="B297" s="128" t="str">
        <f>IFERROR(VLOOKUP(D297,DB!A:K,11,0),"")</f>
        <v/>
      </c>
      <c r="C297" s="129"/>
      <c r="D297" s="130"/>
      <c r="E297" s="131"/>
      <c r="F297" s="132"/>
      <c r="G297" s="133">
        <f ca="1">IFERROR(NOW()-F297,"")</f>
        <v>45950.726294328706</v>
      </c>
      <c r="H297" s="132"/>
      <c r="I297" s="128" t="str">
        <f>IFERROR(VLOOKUP(D297,DB!A:F,6,0),"")</f>
        <v/>
      </c>
      <c r="J297" s="128" t="str">
        <f>IFERROR(VLOOKUP(D297,DB!A:G,7,0),"")</f>
        <v/>
      </c>
      <c r="K297" s="134"/>
      <c r="L297" s="130" t="str">
        <f>IFERROR(VLOOKUP(D297,DB!A:I,9,0),"")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8"/>
  <sheetViews>
    <sheetView workbookViewId="0">
      <selection activeCell="K6" sqref="K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58.894233796294429</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24.537416666666104</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5.9547199074077071</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2.0651828703703359</v>
      </c>
      <c r="H5" s="160">
        <v>45948.661111111112</v>
      </c>
      <c r="I5" s="159" t="str">
        <f>IFERROR(VLOOKUP(D5,DB!A:F,6,0),"")</f>
        <v>SCECO</v>
      </c>
      <c r="J5" s="159" t="str">
        <f>IFERROR(VLOOKUP(D5,DB!A:G,7,0),"")</f>
        <v>Dead</v>
      </c>
      <c r="K5" s="159" t="s">
        <v>39065</v>
      </c>
      <c r="L5" s="159" t="str">
        <f>IFERROR(VLOOKUP(D5,DB!A:I,9,0),"")</f>
        <v>Latis</v>
      </c>
    </row>
    <row r="6" spans="1:13" ht="15">
      <c r="A6" s="159" t="s">
        <v>39066</v>
      </c>
      <c r="B6" s="159" t="str">
        <f>IFERROR(VLOOKUP(D6,DB!A:K,11,0),"")</f>
        <v>R5</v>
      </c>
      <c r="C6" s="159">
        <v>3</v>
      </c>
      <c r="D6" s="159" t="s">
        <v>38356</v>
      </c>
      <c r="E6" s="159" t="s">
        <v>38964</v>
      </c>
      <c r="F6" s="160">
        <v>45950.689421296294</v>
      </c>
      <c r="G6" s="161">
        <f ca="1">IFERROR(NOW()-F6,"")</f>
        <v>3.6872685188427567E-2</v>
      </c>
      <c r="H6" s="160">
        <v>45950.681087962963</v>
      </c>
      <c r="I6" s="159" t="str">
        <f>IFERROR(VLOOKUP(D6,DB!A:F,6,0),"")</f>
        <v>SCECO</v>
      </c>
      <c r="J6" s="159" t="str">
        <f>IFERROR(VLOOKUP(D6,DB!A:G,7,0),"")</f>
        <v>Haj Removal</v>
      </c>
      <c r="K6" s="159" t="s">
        <v>39067</v>
      </c>
      <c r="L6" s="159" t="str">
        <f>IFERROR(VLOOKUP(D6,DB!A:I,9,0),"")</f>
        <v>Latis</v>
      </c>
    </row>
    <row r="7" spans="1:13" ht="15">
      <c r="A7" s="159"/>
      <c r="B7" s="159" t="str">
        <f>IFERROR(VLOOKUP(D7,DB!A:K,11,0),"")</f>
        <v/>
      </c>
      <c r="C7" s="159"/>
      <c r="D7" s="159"/>
      <c r="E7" s="159"/>
      <c r="F7" s="160"/>
      <c r="G7" s="161">
        <f ca="1">IFERROR(NOW()-F7,"")</f>
        <v>45950.726293981483</v>
      </c>
      <c r="H7" s="160"/>
      <c r="I7" s="159" t="str">
        <f>IFERROR(VLOOKUP(D7,DB!A:F,6,0),"")</f>
        <v/>
      </c>
      <c r="J7" s="159" t="str">
        <f>IFERROR(VLOOKUP(D7,DB!A:G,7,0),"")</f>
        <v/>
      </c>
      <c r="K7" s="159"/>
      <c r="L7" s="159" t="str">
        <f>IFERROR(VLOOKUP(D7,DB!A:I,9,0),"")</f>
        <v/>
      </c>
    </row>
    <row r="8" spans="1:13" ht="15">
      <c r="A8" s="159"/>
      <c r="B8" s="159" t="str">
        <f>IFERROR(VLOOKUP(D8,DB!A:K,11,0),"")</f>
        <v/>
      </c>
      <c r="C8" s="159"/>
      <c r="D8"/>
      <c r="E8" s="159"/>
      <c r="F8" s="160"/>
      <c r="G8" s="161">
        <f ca="1">IFERROR(NOW()-F8,"")</f>
        <v>45950.726293981483</v>
      </c>
      <c r="H8" s="160"/>
      <c r="I8" s="159" t="str">
        <f>IFERROR(VLOOKUP(D8,DB!A:F,6,0),"")</f>
        <v/>
      </c>
      <c r="J8" s="159" t="str">
        <f>IFERROR(VLOOKUP(D8,DB!A:G,7,0),"")</f>
        <v/>
      </c>
      <c r="K8" s="159"/>
      <c r="L8" s="159" t="str">
        <f>IFERROR(VLOOKUP(D8,DB!A:I,9,0),"")</f>
        <v/>
      </c>
    </row>
    <row r="9" spans="1:13" ht="15">
      <c r="A9" s="159"/>
      <c r="B9" s="159" t="str">
        <f>IFERROR(VLOOKUP(D9,DB!A:K,11,0),"")</f>
        <v/>
      </c>
      <c r="C9" s="159"/>
      <c r="D9" s="162"/>
      <c r="E9" s="159"/>
      <c r="F9" s="160"/>
      <c r="G9" s="161">
        <f ca="1">IFERROR(NOW()-F9,"")</f>
        <v>45950.726293981483</v>
      </c>
      <c r="H9" s="160"/>
      <c r="I9" s="159" t="str">
        <f>IFERROR(VLOOKUP(D9,DB!A:F,6,0),"")</f>
        <v/>
      </c>
      <c r="J9" s="159" t="str">
        <f>IFERROR(VLOOKUP(D9,DB!A:G,7,0),"")</f>
        <v/>
      </c>
      <c r="K9" s="159"/>
      <c r="L9" s="159" t="str">
        <f>IFERROR(VLOOKUP(D9,DB!A:I,9,0),"")</f>
        <v/>
      </c>
    </row>
    <row r="10" spans="1:13" ht="15">
      <c r="A10" s="159"/>
      <c r="B10" s="159" t="str">
        <f>IFERROR(VLOOKUP(D10,DB!A:K,11,0),"")</f>
        <v/>
      </c>
      <c r="C10" s="159"/>
      <c r="D10"/>
      <c r="E10" s="159"/>
      <c r="F10" s="160"/>
      <c r="G10" s="161">
        <f ca="1">IFERROR(NOW()-F10,"")</f>
        <v>45950.726293981483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45950.726293981483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45950.726293981483</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45950.726293981483</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45950.726293981483</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45950.726293981483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45950.726293981483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45950.726293981483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45950.726293981483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45950.726293981483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45950.726293981483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45950.726293981483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45950.726293981483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45950.726293981483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45950.726293981483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45950.726293981483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45950.726293981483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45950.726293981483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45950.726293981483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45950.726293981483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45950.726293981483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45950.726293981483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45950.726293981483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45950.726293981483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45950.726293981483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45950.726293981483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45950.726293981483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45950.726293981483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45950.726293981483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45950.726293981483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45950.726293981483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45950.726293981483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45950.726293981483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45950.726293981483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45950.726293981483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45950.726293981483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45950.726293981483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45950.726293981483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45950.726293981483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45950.726293981483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45950.726293981483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45950.726293981483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45950.726293981483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45950.726293981483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45950.726293981483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45950.726293981483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45950.726293981483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45950.726293981483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45950.726293981483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45950.726293981483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45950.726293981483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45950.726293981483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45950.726293981483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45950.726293981483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45950.726293981483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45950.726293981483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45950.726293981483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45950.726293981483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45950.726293981483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45950.726293981483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45950.726293981483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45950.726293981483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45950.726293981483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45950.726293981483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45950.726293981483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45950.726293981483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45950.726293981483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45950.726293981483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45950.726293981483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45950.726293981483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45950.726293981483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45950.726293981483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45950.726293981483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45950.726293981483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45950.726293981483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45950.726293981483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45950.726293981483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45950.726293981483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45950.726293981483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45950.726293981483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45950.726293981483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45950.726293981483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45950.726293981483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45950.726293981483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45950.726293981483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45950.726293981483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45950.726293981483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45950.726293981483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45950.726293981483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45950.726293981483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45950.726293981483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45950.726293981483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45950.726293981483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45950.726293981483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45950.726293981483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45950.726293981483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45950.726293981483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45950.726293981483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45950.726293981483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45950.726293981483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45950.726293981483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45950.726293981483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45950.726293981483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45950.726293981483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45950.726293981483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45950.726293981483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45950.726293981483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45950.726293981483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45950.726293981483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45950.726293981483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45950.726293981483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45950.726293981483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45950.726293981483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45950.726293981483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45950.726293981483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45950.726293981483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45950.726293981483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45950.726293981483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45950.726293981483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45950.726293981483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45950.726293981483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45950.726293981483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45950.726293981483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45950.726293981483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45950.726293981483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45950.726293981483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45950.726293981483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45950.726293981483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45950.726293981483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45950.726293981483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45950.726293981483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45950.726293981483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45950.726293981483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45950.726293981483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45950.726293981483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45950.726293981483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45950.726293981483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45950.726293981483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45950.726293981483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45950.726293981483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45950.726293981483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45950.726293981483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45950.726293981483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45950.726293981483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45950.726293981483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45950.726293981483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45950.726293981483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45950.726293981483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45950.726293981483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45950.726293981483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45950.726293981483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45950.726293981483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45950.726293981483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45950.726293981483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45950.726293981483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45950.726293981483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45950.726293981483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45950.726293981483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45950.726293981483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45950.726293981483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45950.726293981483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45950.726293981483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45950.726293981483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45950.726293981483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45950.726293981483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45950.726293981483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45950.726293981483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45950.726293981483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45950.726293981483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45950.726293981483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45950.726293981483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45950.726293981483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45950.726293981483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45950.726293981483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45950.726293981483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45950.726293981483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45950.726293981483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45950.726293981483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45950.726293981483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45950.726293981483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45950.726293981483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45950.726293981483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45950.726293981483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45950.726293981483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45950.726293981483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45950.726293981483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45950.726293981483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45950.726293981483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45950.726293981483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45950.726293981483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45950.726293981483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45950.726293981483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45950.726293981483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45950.726293981483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45950.726293981483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45950.726293981483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45950.726293981483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45950.726293981483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45950.726293981483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45950.726293981483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45950.726293981483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45950.726293981483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45950.726293981483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45950.726293981483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45950.726293981483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45950.726293981483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45950.726293981483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45950.726293981483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45950.726293981483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45950.726293981483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45950.726293981483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45950.726293981483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45950.726293981483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45950.726293981483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45950.726293981483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45950.726293981483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45950.726293981483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45950.726293981483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45950.726293981483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45950.726293981483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45950.726293981483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45950.726293981483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45950.726293981483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45950.726293981483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45950.726293981483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45950.726293981483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45950.726293981483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45950.726293981483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45950.726293981483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45950.726293981483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45950.726293981483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45950.726293981483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45950.726293981483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45950.726293981483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45950.726293981483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45950.726293981483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45950.726293981483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45950.726293981483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45950.726293981483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45950.726293981483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45950.726293981483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45950.726293981483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45950.726293981483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45950.726293981483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45950.726293981483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45950.726293981483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45950.726293981483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45950.726293981483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45950.726293981483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45950.726293981483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45950.726293981483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45950.726293981483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45950.726293981483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45950.726293981483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45950.726293981483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45950.726293981483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45950.726293981483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45950.726293981483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45950.726293981483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45950.726293981483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45950.726293981483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45950.726293981483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45950.726293981483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45950.726293981483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45950.726293981483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45950.726293981483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45950.726293981483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45950.726293981483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45950.726293981483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45950.726293981483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45950.726293981483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45950.726293981483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45950.726293981483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45950.726293981483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45950.726293981483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45950.726293981483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45950.726293981483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45950.726293981483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45950.726293981483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45950.726293981483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45950.726293981483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45950.726293981483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45950.726293981483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45950.726293981483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45950.726293981483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45950.726293981483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45950.726293981483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45950.726293981483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45950.726293981483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45950.726293981483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45950.726293981483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45950.726293981483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45950.726293981483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45950.726293981483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45950.726293981483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45950.726293981483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45950.726293981483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45950.726293981483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45950.726293981483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45950.726293981483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45950.726293981483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45950.726293981483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45950.726293981483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45950.726293981483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45950.726293981483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45950.726293981483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45950.726293981483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45950.726293981483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45950.726293981483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45950.726293981483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45950.726293981483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45950.726293981483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45950.726293981483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45950.726293981483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45950.726293981483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45950.726293981483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45950.726293981483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45950.726293981483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45950.726293981483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45950.726293981483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45950.726293981483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45950.726293981483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45950.726293981483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45950.726293981483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45950.726293981483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45950.726293981483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45950.726293981483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45950.726293981483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45950.726293981483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45950.726293981483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45950.726293981483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45950.726293981483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45950.726293981483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45950.726293981483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45950.726293981483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45950.726293981483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45950.726293981483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45950.726293981483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45950.726293981483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45950.726293981483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45950.726293981483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45950.726293981483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45950.726293981483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45950.726293981483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45950.726293981483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45950.726293981483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45950.726293981483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45950.726293981483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45950.726293981483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45950.726293981483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45950.726293981483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45950.726293981483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45950.726293981483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45950.726293981483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45950.726293981483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45950.726293981483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45950.726293981483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45950.726293981483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45950.726293981483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45950.726293981483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45950.726293981483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45950.726293981483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45950.726293981483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45950.726293981483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45950.726293981483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45950.726293981483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45950.726293981483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45950.726293981483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45950.726293981483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45950.726293981483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45950.726293981483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45950.726293981483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45950.726293981483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45950.726293981483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45950.726293981483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45950.726293981483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45950.726293981483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45950.726293981483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45950.726293981483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45950.726293981483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45950.726293981483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45950.726293981483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45950.726293981483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45950.726293981483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45950.726293981483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45950.726293981483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45950.726293981483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45950.726293981483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45950.726293981483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45950.726293981483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45950.726293981483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45950.726293981483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45950.726293981483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45950.726293981483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45950.726293981483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45950.726293981483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45950.726293981483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45950.726293981483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45950.726293981483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45950.726293981483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45950.726293981483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45950.726293981483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45950.726293981483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45950.726293981483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45950.726293981483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45950.726293981483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45950.726293981483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45950.726293981483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45950.726293981483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45950.726293981483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45950.726293981483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45950.726293981483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45950.726293981483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45950.726293981483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45950.726293981483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45950.726293981483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45950.726293981483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45950.726293981483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45950.726293981483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45950.726293981483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45950.726293981483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45950.726293981483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45950.726293981483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45950.726293981483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45950.726293981483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45950.726293981483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45950.726293981483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45950.726293981483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45950.726293981483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45950.726293981483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45950.726293981483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45950.726293981483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45950.726293981483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45950.726293981483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45950.726293981483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45950.726293981483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45950.726293981483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45950.726293981483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45950.726293981483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45950.726293981483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45950.726293981483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45950.726293981483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45950.726293981483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45950.726293981483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45950.726293981483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45950.726293981483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45950.726293981483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45950.726293981483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45950.726293981483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45950.726293981483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45950.726293981483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45950.726293981483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45950.726293981483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45950.726293981483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45950.726293981483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45950.726293981483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45950.726293981483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45950.726293981483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45950.726293981483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45950.726293981483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45950.726293981483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45950.726293981483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45950.726293981483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45950.726293981483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45950.726293981483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45950.726293981483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45950.726293981483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45950.726293981483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45950.726293981483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45950.726293981483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45950.726293981483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45950.726293981483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45950.726293981483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45950.726293981483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45950.726293981483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45950.726293981483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45950.726293981483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45950.726293981483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45950.726293981483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45950.726293981483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45950.726293981483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45950.726293981483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45950.726293981483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45950.726293981483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45950.726293981483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45950.726293981483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45950.726293981483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45950.726293981483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45950.726293981483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45950.726293981483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45950.726293981483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45950.726293981483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45950.726293981483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45950.726293981483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45950.726293981483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45950.726293981483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45950.726293981483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45950.726293981483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45950.726293981483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45950.726293981483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45950.726293981483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45950.726293981483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45950.726293981483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45950.726293981483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45950.726293981483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45950.726293981483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45950.726293981483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45950.726293981483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45950.726293981483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45950.726293981483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45950.726293981483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45950.726293981483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45950.726293981483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45950.726293981483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45950.726293981483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45950.726293981483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45950.726293981483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45950.726293981483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45950.726293981483</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45950.726293981483</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45950.726293981483</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45950.726293981483</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45950.726293981483</v>
      </c>
      <c r="H532" s="160"/>
      <c r="I532" s="159" t="str">
        <f>IFERROR(VLOOKUP(D532,DB!A:F,6,0),"")</f>
        <v/>
      </c>
      <c r="J532" s="159" t="str">
        <f>IFERROR(VLOOKUP(D532,DB!A:G,7,0),"")</f>
        <v/>
      </c>
      <c r="K532" s="159"/>
      <c r="L532" s="159" t="str">
        <f>IFERROR(VLOOKUP(D532,DB!A:I,9,0),"")</f>
        <v/>
      </c>
    </row>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42" ht="15"/>
    <row r="643" ht="15"/>
    <row r="645" ht="15"/>
    <row r="646" ht="15"/>
    <row r="647" ht="15"/>
    <row r="648" ht="15"/>
    <row r="650" ht="15"/>
    <row r="651" ht="15"/>
    <row r="658" ht="15"/>
    <row r="659" ht="15"/>
    <row r="660" ht="15"/>
    <row r="661" ht="15"/>
    <row r="662" ht="15"/>
    <row r="663" ht="15"/>
    <row r="666" ht="15"/>
    <row r="667" ht="15"/>
    <row r="668" ht="15"/>
    <row r="669" ht="15"/>
    <row r="670" ht="15"/>
    <row r="671" ht="15"/>
    <row r="672" ht="15"/>
    <row r="673" ht="15"/>
    <row r="674" ht="15"/>
    <row r="675" ht="15"/>
    <row r="676" ht="15"/>
    <row r="677"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3" ht="15"/>
    <row r="734" ht="15"/>
    <row r="771" ht="15"/>
    <row r="772" ht="15"/>
    <row r="773" ht="15"/>
    <row r="774" ht="15"/>
    <row r="775" ht="15"/>
    <row r="776" ht="15"/>
    <row r="777" ht="15"/>
    <row r="778" ht="15"/>
    <row r="779" ht="15"/>
    <row r="780"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3" ht="15"/>
    <row r="865" ht="15"/>
    <row r="866"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9" ht="15"/>
    <row r="900" ht="15"/>
    <row r="1070" ht="15"/>
    <row r="1071" ht="15"/>
    <row r="1072" ht="15"/>
    <row r="1073" ht="15"/>
    <row r="1074" ht="15"/>
    <row r="1075"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5" ht="15"/>
    <row r="1146" ht="15"/>
    <row r="1148" ht="15"/>
    <row r="1149" ht="15"/>
    <row r="1150" ht="15"/>
    <row r="1151" ht="15"/>
    <row r="1152" ht="15"/>
    <row r="1153" ht="15"/>
    <row r="1154"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7" ht="15"/>
    <row r="1228" ht="15"/>
    <row r="1229" ht="15"/>
    <row r="1230" ht="15"/>
    <row r="1231" ht="15"/>
    <row r="1232" ht="15"/>
    <row r="1233"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6" ht="15"/>
    <row r="1277" ht="15"/>
    <row r="1278" ht="15"/>
    <row r="1279" ht="15"/>
    <row r="1280" ht="15"/>
    <row r="1281" ht="15"/>
    <row r="1282" ht="15"/>
    <row r="1283" ht="15"/>
    <row r="1284" ht="15"/>
    <row r="1285" ht="15"/>
    <row r="1293" ht="15"/>
    <row r="1294" ht="15"/>
    <row r="1297" ht="15"/>
    <row r="1298" ht="15"/>
    <row r="1299" ht="15"/>
    <row r="1300" ht="15"/>
    <row r="1301" ht="15"/>
    <row r="1302" ht="15"/>
    <row r="1303" ht="15"/>
    <row r="1304" ht="15"/>
    <row r="1307" ht="15"/>
    <row r="1308" ht="15"/>
    <row r="1309" ht="15"/>
    <row r="1310" ht="15"/>
    <row r="1311" ht="15"/>
    <row r="1312" ht="15"/>
    <row r="1313" ht="15"/>
    <row r="1314" ht="15"/>
    <row r="1315" ht="15"/>
    <row r="1316" ht="15"/>
    <row r="1317" ht="15"/>
    <row r="1318" ht="15"/>
    <row r="1320" ht="15"/>
    <row r="1321" ht="15"/>
    <row r="1322" ht="15"/>
    <row r="1325" ht="15"/>
    <row r="1327" ht="15"/>
    <row r="1329" ht="15"/>
    <row r="1332" ht="15"/>
    <row r="1333" ht="15"/>
    <row r="1334" ht="15"/>
    <row r="1336" ht="15"/>
    <row r="1338" ht="15"/>
  </sheetData>
  <dataValidations count="2">
    <dataValidation allowBlank="1" showInputMessage="1" showErrorMessage="1" sqref="E1" xr:uid="{920C6338-E771-4DAE-8C89-92A9093EA4DE}"/>
    <dataValidation type="list" allowBlank="1" showInputMessage="1" showErrorMessage="1" sqref="E2:E5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39068</v>
      </c>
      <c r="B2" s="105" t="str">
        <f>IFERROR(VLOOKUP(D2,DB!A:K,11,0),"")</f>
        <v>R6</v>
      </c>
      <c r="C2" s="107">
        <v>5</v>
      </c>
      <c r="D2" s="105" t="s">
        <v>35642</v>
      </c>
      <c r="E2" s="108" t="s">
        <v>38964</v>
      </c>
      <c r="F2" s="109">
        <v>45950.657858796294</v>
      </c>
      <c r="G2" s="78">
        <f ca="1">IFERROR(NOW()-F2,"-")</f>
        <v>6.8435185188718606E-2</v>
      </c>
      <c r="H2" s="109">
        <v>45950.649814814817</v>
      </c>
      <c r="I2" s="105" t="str">
        <f>IFERROR(VLOOKUP(D2,DB!A:F,6,0),"")</f>
        <v>Generator-SG</v>
      </c>
      <c r="J2" s="104" t="str">
        <f>IFERROR(VLOOKUP(D2,DB!A:G,7,0),"")</f>
        <v xml:space="preserve">Weak </v>
      </c>
      <c r="K2" s="110" t="s">
        <v>39069</v>
      </c>
      <c r="L2" s="111" t="str">
        <f>IFERROR(VLOOKUP(D2,DB!A:I,9,0),"")</f>
        <v>Latis</v>
      </c>
    </row>
    <row r="3" spans="1:16383" ht="31.5" customHeight="1">
      <c r="A3" s="106"/>
      <c r="B3" s="105" t="str">
        <f>IFERROR(VLOOKUP(D3,DB!A:K,11,0),"")</f>
        <v/>
      </c>
      <c r="C3" s="107"/>
      <c r="D3" s="105"/>
      <c r="E3" s="108"/>
      <c r="F3" s="109"/>
      <c r="G3" s="78">
        <f ca="1">IFERROR(NOW()-F3,"-")</f>
        <v>45950.726293981483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45950.726293981483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45950.726293981483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64"/>
      <c r="E6" s="108"/>
      <c r="F6" s="109"/>
      <c r="G6" s="78">
        <f ca="1">IFERROR(NOW()-F6,"-")</f>
        <v>45950.726293981483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3"/>
      <c r="E7" s="108"/>
      <c r="F7" s="109"/>
      <c r="G7" s="78">
        <f ca="1">IFERROR(NOW()-F7,"-")</f>
        <v>45950.726293981483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45950.726293981483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45950.726293981483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45950.726293981483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45950.726293981483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45950.726293981483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45950.726293981483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45950.726293981483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45950.726293981483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45950.726293981483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45950.726293981483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45950.726293981483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45950.726293981483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45950.726293981483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45950.726293981483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45950.726293981483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45950.726293981483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45950.726293981483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45950.726293981483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45950.726293981483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45950.726293981483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45950.726293981483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45950.726293981483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45950.726293981483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45950.726293981483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45950.726293981483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45950.726293981483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45950.726293981483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45950.726293981483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45950.726293981483</v>
      </c>
      <c r="H36" s="109"/>
      <c r="I36" s="105" t="str">
        <f>IFERROR(VLOOKUP(D36,DB!A:F,6,0),"")</f>
        <v/>
      </c>
      <c r="J36" s="104" t="str">
        <f>IFERROR(VLOOKUP(D36,DB!A:G,7,0),"")</f>
        <v/>
      </c>
      <c r="K36" s="110"/>
      <c r="L36" s="111"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2025-10-20T14:27:12Z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