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10" documentId="13_ncr:1_{F6CB121F-512D-4AA6-A0C1-0FB36C537598}" xr6:coauthVersionLast="47" xr6:coauthVersionMax="47" xr10:uidLastSave="{C296F6BC-B8F2-453E-BF2D-09F53F9D789A}"/>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<sst xmlns="http://schemas.openxmlformats.org/spreadsheetml/2006/main" count="178602" uniqueCount="39082">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</sst>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274.52655347222026</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45937.474979398146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45937.474979398146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45937.474979398146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45937.474979398146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45937.474979398146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45937.474979398146</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45937.474979398146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45937.474979398146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45937.474979398146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45937.474979398146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45937.474979398146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45937.474979398146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45937.474979398146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45937.474979398146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45937.474979398146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45937.474979398146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45937.474979398146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45937.474979398146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45937.474979398146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45937.474979398146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45937.474979398146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45937.474979398146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45937.474979398146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45937.474979398146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45937.474979398146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45937.474979398146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45937.474979398146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45937.474979398146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45937.474979398146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45937.474979398146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45937.474979398146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45937.474979398146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45937.474979398146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45937.474979398146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45937.474979398146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45937.474979398146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45937.474979398146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45937.474979398146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45937.474979398146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45937.474979398146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45937.474979398146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45937.474979398146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45937.474979398146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45937.474979398146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45937.474979398146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45937.474979398146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45937.474979398146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45937.474979398146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45937.474979398146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45937.474979398146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45937.474979398146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45937.474979398146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45937.474979398146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45937.474979398146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45937.474979398146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45937.474979398146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45937.474979398146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45937.474979398146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45937.474979398146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45937.474979398146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45937.474979398146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45937.474979398146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45937.474979398146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45937.474979398146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45937.474979398146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45937.474979398146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45937.474979398146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45937.474979398146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45937.474979398146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45937.474979398146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45937.474979398146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45937.474979398146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45937.474979398146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45937.474979398146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45937.474979398146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45937.474979398146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45937.474979398146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45937.474979398146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45937.474979398146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45937.474979398146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45937.474979398146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45937.474979398146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45937.474979398146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45937.474979398146</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45937.474979398146</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45937.474979398146</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BD584DDF-E1E3-40CA-B7B3-CCF9C10AC428}"/>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tabSelected="1"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130.747896064815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112.47514143518492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7.9354398149007466E-2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45937.474979398146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45937.474979398146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45937.474979398146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45937.474979398146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45937.474979398146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45937.474979398146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45937.474979398146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45937.474979398146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45937.474979398146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45937.474979398146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45937.474979398146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45937.474979398146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45937.474979398146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45937.474979398146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45937.474979398146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45937.474979398146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45937.474979398146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45937.474979398146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45937.474979398146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45937.474979398146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45937.474979398146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45937.474979398146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45937.474979398146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45937.474979398146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45937.474979398146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45937.474979398146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45937.474979398146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45937.474979398146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45937.474979398146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45937.474979398146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45937.474979398146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45937.474979398146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45937.474979398146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45937.474979398146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45937.474979398146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45937.474979398146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45937.474979398146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45937.474979398146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45937.474979398146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45937.474979398146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45937.474979398146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45937.474979398146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45937.474979398146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45937.474979398146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45937.474979398146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45937.474979398146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45937.474979398146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45937.474979398146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45937.474979398146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45937.474979398146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45937.474979398146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45937.474979398146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45937.474979398146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45937.474979398146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45937.474979398146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45937.474979398146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45937.474979398146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45937.474979398146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45937.474979398146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45937.474979398146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45937.474979398146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45937.474979398146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45937.474979398146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45937.474979398146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45937.474979398146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45937.474979398146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45937.474979398146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45937.474979398146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45937.474979398146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45937.474979398146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45937.474979398146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45937.474979398146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45937.474979398146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45937.474979398146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45937.474979398146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45937.474979398146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45937.474979398146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45937.474979398146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45937.474979398146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45937.474979398146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45937.474979398146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45937.474979398146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45937.474979398146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45937.474979398146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45937.474979398146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45937.474979398146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45937.474979398146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45937.474979398146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45937.474979398146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45937.474979398146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45937.474979398146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45937.474979398146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45937.474979398146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45937.474979398146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45937.474979398146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45937.474979398146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45937.474979398146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45937.474979398146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45937.474979398146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45937.474979398146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45937.474979398146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45937.474979398146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45937.474979398146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45937.474979398146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45937.474979398146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45937.474979398146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45937.474979398146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45937.474979398146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45937.474979398146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45937.474979398146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45937.474979398146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45937.474979398146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45937.474979398146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45937.474979398146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45937.474979398146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45937.474979398146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45937.474979398146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45937.474979398146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45937.474979398146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45937.474979398146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45937.474979398146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45937.474979398146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45937.474979398146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45937.474979398146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45937.474979398146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45937.474979398146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45937.474979398146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45937.474979398146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45937.474979398146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45937.474979398146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45937.474979398146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45937.474979398146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45937.474979398146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45937.474979398146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45937.474979398146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45937.474979398146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45937.474979398146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45937.474979398146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45937.474979398146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45937.474979398146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45937.474979398146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45937.474979398146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45937.474979398146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45937.474979398146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45937.474979398146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45937.474979398146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45937.474979398146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45937.474979398146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45937.474979398146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45937.474979398146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45937.474979398146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45937.474979398146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45937.474979398146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45937.474979398146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45937.474979398146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45937.474979398146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45937.474979398146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45937.474979398146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45937.474979398146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45937.474979398146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45937.474979398146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45937.474979398146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45937.474979398146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45937.474979398146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45937.474979398146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45937.474979398146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45937.474979398146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45937.474979398146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45937.474979398146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45937.474979398146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45937.474979398146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45937.474979398146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45937.474979398146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45937.474979398146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45937.474979398146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45937.474979398146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45937.474979398146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45937.474979398146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45937.474979398146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45937.474979398146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45937.474979398146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45937.474979398146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45937.474979398146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45937.474979398146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45937.474979398146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45937.474979398146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45937.474979398146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45937.474979398146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45937.474979398146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45937.474979398146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45937.474979398146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45937.474979398146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45937.474979398146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45937.474979398146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45937.474979398146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45937.474979398146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45937.474979398146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45937.474979398146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45937.474979398146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45937.474979398146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45937.474979398146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45937.474979398146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45937.474979398146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45937.474979398146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45937.474979398146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45937.474979398146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45937.474979398146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45937.474979398146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45937.474979398146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45937.474979398146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45937.474979398146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45937.474979398146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45937.474979398146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45937.474979398146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45937.474979398146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45937.474979398146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45937.474979398146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45937.474979398146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45937.474979398146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45937.474979398146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45937.474979398146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45937.474979398146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45937.474979398146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45937.474979398146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45937.474979398146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45937.474979398146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45937.474979398146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45937.474979398146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45937.474979398146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45937.474979398146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45937.474979398146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45937.474979398146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45937.474979398146</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45937.474979398146</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3.3613657404202968E-2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45937.474979398146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45937.474979398146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45937.474979398146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45937.474979398146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45937.474979398146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45937.474979398146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45937.474979398146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45937.474979398146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45937.474979398146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45937.474979398146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45937.474979398146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45937.474979398146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45937.474979398146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45937.474979398146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45937.474979398146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45937.474979398146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45937.474979398146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45937.474979398146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45937.474979398146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45937.474979398146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45937.474979398146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45937.474979398146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45937.474979398146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45937.474979398146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45937.474979398146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45937.474979398146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45937.474979398146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45937.474979398146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45937.474979398146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45937.474979398146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45937.474979398146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45937.474979398146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45937.474979398146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45937.474979398146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45937.474979398146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45937.474979398146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45937.474979398146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45937.474979398146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45937.474979398146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45937.474979398146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45937.474979398146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45937.474979398146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45937.474979398146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45937.474979398146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45937.474979398146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45937.474979398146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45937.474979398146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45937.474979398146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45937.474979398146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45937.474979398146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45937.474979398146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45937.474979398146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45937.474979398146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45937.474979398146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45937.474979398146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45937.474979398146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45937.474979398146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45937.474979398146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45937.474979398146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45937.474979398146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45937.474979398146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45937.474979398146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45937.474979398146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45937.474979398146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45937.474979398146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45937.474979398146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45937.474979398146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45937.474979398146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45937.474979398146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45937.474979398146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45937.474979398146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45937.474979398146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45937.474979398146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45937.474979398146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45937.474979398146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45937.474979398146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45937.474979398146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45937.474979398146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45937.474979398146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45937.474979398146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45937.474979398146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45937.474979398146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45937.474979398146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45937.474979398146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45937.474979398146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45937.474979398146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45937.474979398146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45937.474979398146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45937.474979398146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45937.474979398146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45937.474979398146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45937.474979398146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45937.474979398146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45937.474979398146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45937.474979398146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45937.474979398146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45937.474979398146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45937.474979398146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45937.474979398146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45937.474979398146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45937.474979398146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45937.474979398146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45937.474979398146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45937.474979398146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45937.474979398146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45937.474979398146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45937.474979398146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45937.474979398146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45937.474979398146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45937.474979398146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45937.474979398146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45937.474979398146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45937.474979398146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45937.474979398146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45937.474979398146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45937.474979398146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45937.474979398146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45937.474979398146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45937.474979398146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45937.474979398146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45937.474979398146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45937.474979398146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45937.474979398146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45937.474979398146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45937.474979398146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45937.474979398146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45937.474979398146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45937.474979398146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45937.474979398146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45937.474979398146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45937.474979398146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45937.474979398146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45937.474979398146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45937.474979398146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45937.474979398146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45937.474979398146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45937.474979398146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45937.474979398146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45937.474979398146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45937.474979398146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45937.474979398146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45937.474979398146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45937.474979398146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45937.474979398146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45937.474979398146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45937.474979398146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45937.474979398146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45937.474979398146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45937.474979398146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45937.474979398146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45937.474979398146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45937.474979398146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45937.474979398146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45937.474979398146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45937.474979398146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45937.474979398146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45937.474979398146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45937.474979398146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45937.474979398146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45937.474979398146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45937.474979398146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45937.474979398146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45937.474979398146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45937.474979398146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45937.474979398146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45937.474979398146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45937.474979398146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45937.474979398146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45937.474979398146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45937.474979398146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45937.474979398146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45937.474979398146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45937.474979398146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45937.474979398146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45937.474979398146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45937.474979398146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45937.474979398146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45937.474979398146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45937.474979398146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45937.474979398146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45937.474979398146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45937.474979398146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45937.474979398146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45937.474979398146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45937.474979398146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45937.474979398146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45937.474979398146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45937.474979398146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45937.474979398146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45937.474979398146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45937.474979398146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45937.474979398146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45937.474979398146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45937.474979398146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45937.474979398146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45937.474979398146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45937.474979398146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45937.474979398146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45937.474979398146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45937.474979398146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45937.474979398146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45937.474979398146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45937.474979398146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45937.474979398146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45937.474979398146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45937.474979398146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45937.474979398146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45937.474979398146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45937.474979398146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45937.474979398146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45937.474979398146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45937.474979398146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45937.474979398146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45937.474979398146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45937.474979398146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45937.474979398146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45937.474979398146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45937.474979398146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45937.474979398146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45937.474979398146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45937.474979398146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45937.474979398146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45937.474979398146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45937.474979398146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45937.474979398146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45937.474979398146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45937.474979398146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45937.474979398146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45937.474979398146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45937.474979398146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45937.474979398146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45937.474979398146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45937.474979398146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45937.474979398146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45937.474979398146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45937.474979398146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45937.474979398146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45937.474979398146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45937.474979398146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45937.474979398146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45937.474979398146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45937.474979398146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45937.474979398146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45937.474979398146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45937.474979398146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45937.474979398146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45937.474979398146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45937.474979398146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45937.474979398146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45937.474979398146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45937.474979398146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45937.474979398146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45937.474979398146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45937.474979398146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45937.474979398146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45937.474979398146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45937.474979398146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45937.474979398146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45937.474979398146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45937.474979398146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45937.474979398146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45937.474979398146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45937.474979398146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45937.474979398146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45937.474979398146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45937.474979398146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45937.474979398146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45937.474979398146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45937.474979398146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45937.474979398146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45937.474979398146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45937.474979398146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45937.474979398146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45937.474979398146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45937.474979398146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45937.474979398146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45937.474979398146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45937.474979398146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45937.474979398146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45937.474979398146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45937.474979398146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45937.474979398146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45937.474979398146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45937.474979398146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45937.474979398146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45937.474979398146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45937.474979398146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45937.474979398146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45937.474979398146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45937.474979398146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45937.474979398146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45937.474979398146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45937.474979398146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45937.474979398146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45937.474979398146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45937.474979398146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45937.474979398146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45937.474979398146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45937.474979398146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45937.474979398146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45937.474979398146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45937.474979398146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45937.474979398146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45937.474979398146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45937.474979398146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45937.474979398146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45937.474979398146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45937.474979398146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45937.474979398146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45937.474979398146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45937.474979398146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45937.474979398146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45937.474979398146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45937.474979398146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45937.474979398146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45937.474979398146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45937.474979398146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45937.474979398146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45937.474979398146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45937.474979398146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45937.474979398146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45937.474979398146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45937.474979398146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45937.474979398146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45937.474979398146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45937.474979398146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45937.474979398146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45937.474979398146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45937.474979398146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45937.474979398146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45937.474979398146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45937.474979398146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45937.474979398146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45937.474979398146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45937.474979398146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45937.474979398146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45937.474979398146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45937.474979398146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45937.474979398146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45937.474979398146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45937.474979398146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45937.474979398146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45937.474979398146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45937.474979398146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45937.474979398146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45937.474979398146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45937.474979398146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45937.474979398146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45937.474979398146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45937.474979398146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45937.474979398146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45937.474979398146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45937.474979398146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45937.474979398146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45937.474979398146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45937.474979398146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45937.474979398146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45937.474979398146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45937.474979398146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45937.474979398146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45937.474979398146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45937.474979398146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45937.474979398146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45937.474979398146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45937.474979398146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45937.474979398146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45937.474979398146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45937.474979398146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45937.474979398146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45937.474979398146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45937.474979398146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45937.474979398146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45937.474979398146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45937.474979398146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45937.474979398146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45937.474979398146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45937.474979398146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45937.474979398146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45937.474979398146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45937.474979398146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45937.474979398146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45937.474979398146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45937.474979398146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45937.474979398146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45937.474979398146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45937.474979398146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45937.474979398146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45937.474979398146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45937.474979398146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45937.474979398146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45937.474979398146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45937.474979398146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45937.474979398146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45937.474979398146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45937.474979398146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45937.474979398146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45937.474979398146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45937.474979398146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45937.474979398146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45937.474979398146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45937.474979398146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45937.474979398146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45937.474979398146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45937.474979398146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45937.474979398146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45937.474979398146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45937.474979398146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45937.474979398146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45937.474979398146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45937.474979398146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45937.474979398146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45937.474979398146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45937.474979398146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45937.474979398146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45937.474979398146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45937.474979398146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45937.474979398146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45937.474979398146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45937.474979398146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45937.474979398146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45937.474979398146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45937.474979398146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45937.474979398146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45937.474979398146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45937.474979398146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45937.474979398146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45937.474979398146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45937.474979398146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45937.474979398146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45937.474979398146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45937.474979398146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45937.474979398146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45937.474979398146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45937.474979398146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45937.474979398146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45937.474979398146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45937.474979398146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45937.474979398146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45937.474979398146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45937.474979398146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45937.474979398146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45937.474979398146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45937.474979398146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45937.474979398146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45937.474979398146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45937.474979398146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45937.474979398146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45937.474979398146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45937.474979398146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45937.474979398146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45937.474979398146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45937.474979398146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45937.474979398146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45937.474979398146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45937.474979398146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45937.474979398146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45937.474979398146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45937.474979398146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45937.474979398146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45937.474979398146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45937.474979398146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45937.474979398146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45937.474979398146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45937.474979398146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45937.474979398146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45937.474979398146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45937.474979398146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45937.474979398146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45937.474979398146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45937.474979398146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45937.474979398146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45937.474979398146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45937.474979398146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45937.474979398146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45937.474979398146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45937.474979398146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45937.474979398146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45937.474979398146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45937.474979398146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45937.474979398146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45937.474979398146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45937.474979398146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45937.474979398146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45937.474979398146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45937.474979398146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45937.474979398146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45937.474979398146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45937.474979398146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45937.474979398146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45937.474979398146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45937.474979398146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45937.474979398146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45937.474979398146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45937.474979398146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45937.474979398146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45937.474979398146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45937.474979398146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45937.474979398146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45937.474979398146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45937.474979398146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45937.474979398146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45937.474979398146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45937.474979398146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45937.474979398146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45937.474979398146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45937.474979398146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45937.474979398146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45937.474979398146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45937.474979398146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45937.474979398146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45937.474979398146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45937.474979398146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45937.474979398146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45937.474979398146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45937.474979398146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45937.474979398146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45937.474979398146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45937.474979398146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45937.474979398146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45937.474979398146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45937.474979398146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45937.474979398146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45937.474979398146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45937.474979398146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45937.474979398146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45937.474979398146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45937.474979398146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45937.474979398146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45937.474979398146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45937.474979398146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45937.474979398146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45937.474979398146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45937.474979398146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45937.474979398146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45937.474979398146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45937.474979398146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45937.474979398146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45937.474979398146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45937.474979398146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45937.474979398146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45937.474979398146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45937.474979398146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45937.474979398146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45937.474979398146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45937.474979398146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45937.474979398146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45937.474979398146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45937.474979398146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45937.474979398146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45937.474979398146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45937.474979398146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45937.474979398146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45937.474979398146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45937.474979398146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45937.474979398146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45937.474979398146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45937.474979398146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45937.474979398146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45937.474979398146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45937.474979398146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45937.474979398146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45937.474979398146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45937.474979398146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45937.474979398146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45937.474979398146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45937.474979398146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45937.474979398146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45937.474979398146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45937.474979398146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45937.474979398146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45937.474979398146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45937.474979398146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45937.474979398146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45937.474979398146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45937.474979398146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45937.474979398146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45937.474979398146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45937.474979398146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45937.474979398146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45937.474979398146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45937.474979398146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45937.474979398146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45937.474979398146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45937.474979398146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45937.474979398146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45937.474979398146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45937.474979398146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45937.474979398146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45937.474979398146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45937.474979398146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45937.474979398146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45937.474979398146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45937.474979398146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45937.474979398146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45937.474979398146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45937.474979398146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45937.474979398146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45937.474979398146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45937.474979398146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45937.474979398146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45937.474979398146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45937.474979398146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45937.474979398146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45937.474979398146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45937.474979398146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45937.474979398146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45937.474979398146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45937.474979398146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45937.474979398146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45937.474979398146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45937.474979398146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45937.474979398146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45937.474979398146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45937.474979398146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45937.474979398146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45937.474979398146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45937.474979398146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45937.474979398146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45937.474979398146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45937.474979398146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45937.474979398146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45937.474979398146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45937.474979398146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45937.474979398146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45937.474979398146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45937.474979398146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45937.474979398146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45937.474979398146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45937.474979398146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45937.474979398146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45937.474979398146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45937.474979398146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45937.474979398146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45937.474979398146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45937.474979398146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45937.474979398146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45937.474979398146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45937.474979398146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45937.474979398146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45937.474979398146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45937.474979398146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45937.474979398146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45937.474979398146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45937.474979398146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45937.474979398146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45937.474979398146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45937.474979398146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45937.474979398146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45937.474979398146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45937.474979398146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45937.474979398146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45937.474979398146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45937.474979398146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45937.474979398146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45937.474979398146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45937.474979398146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45937.474979398146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45937.474979398146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45937.474979398146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45937.474979398146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45937.474979398146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45937.474979398146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45937.474979398146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45937.474979398146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45937.474979398146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45937.474979398146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45937.474979398146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45937.474979398146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45937.474979398146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45937.474979398146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45937.474979398146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45937.474979398146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45937.474979398146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45937.474979398146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45937.474979398146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45937.474979398146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45937.474979398146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45937.474979398146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45937.474979398146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45937.474979398146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45937.474979398146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45937.474979398146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45937.474979398146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45937.474979398146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45937.474979398146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45937.474979398146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45937.474979398146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45937.474979398146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45937.474979398146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45937.474979398146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45937.474979398146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45937.474979398146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45937.474979398146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45937.474979398146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45937.474979398146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45937.474979398146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45937.474979398146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45937.474979398146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45937.474979398146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45937.474979398146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45937.474979398146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45937.474979398146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45937.474979398146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45937.474979398146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45937.474979398146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45937.474979398146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45937.474979398146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45937.474979398146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45937.474979398146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45937.474979398146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45937.474979398146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45937.474979398146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45937.474979398146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45937.474979398146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45937.474979398146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45937.474979398146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45937.474979398146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45937.474979398146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45937.474979398146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45937.474979398146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45937.474979398146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45937.474979398146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45937.474979398146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45937.474979398146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45937.474979398146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45937.474979398146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45937.474979398146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45937.474979398146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45937.474979398146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45937.474979398146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45937.474979398146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45937.474979398146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45937.474979398146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45937.474979398146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45937.474979398146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45937.474979398146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45937.474979398146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45937.474979398146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45937.474979398146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45937.474979398146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45937.474979398146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45937.474979398146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45937.474979398146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45937.474979398146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45937.474979398146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45937.474979398146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45937.474979398146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45937.474979398146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45937.474979398146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45937.474979398146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45937.474979398146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45937.474979398146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45937.474979398146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45937.474979398146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45937.474979398146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45937.474979398146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45937.474979398146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45937.474979398146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45937.474979398146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45937.474979398146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45937.474979398146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45937.474979398146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45937.474979398146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45937.474979398146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45937.474979398146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45937.474979398146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45937.474979398146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45937.474979398146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45937.474979398146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45937.474979398146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45937.474979398146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45937.474979398146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45937.474979398146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45937.474979398146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45937.474979398146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45937.474979398146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45937.474979398146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45937.474979398146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45937.474979398146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45937.474979398146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45937.474979398146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45937.474979398146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45937.474979398146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45937.474979398146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45937.474979398146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45937.474979398146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45937.474979398146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45937.474979398146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45937.474979398146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45937.474979398146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45937.474979398146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45937.474979398146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45937.474979398146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45937.474979398146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45937.474979398146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45937.474979398146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45937.474979398146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45937.474979398146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45937.474979398146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45937.474979398146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45937.474979398146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45937.474979398146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45937.474979398146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45937.474979398146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45937.474979398146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45937.474979398146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45937.474979398146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45937.474979398146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45937.474979398146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45937.474979398146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45937.474979398146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45937.474979398146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45937.474979398146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45937.474979398146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45937.474979398146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45937.474979398146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45937.474979398146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45937.474979398146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45937.474979398146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45937.474979398146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45937.474979398146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45937.474979398146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45937.474979398146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45937.474979398146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45937.474979398146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45937.474979398146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45937.474979398146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45937.474979398146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45937.474979398146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45937.474979398146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45937.474979398146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45937.474979398146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45937.474979398146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45937.474979398146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45937.474979398146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45937.474979398146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45937.474979398146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45937.474979398146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45937.474979398146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45937.474979398146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45937.474979398146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45937.474979398146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45937.474979398146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45937.474979398146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45937.474979398146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45937.474979398146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45937.474979398146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45937.474979398146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45937.474979398146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45937.474979398146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45937.474979398146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45937.474979398146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45937.474979398146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45937.474979398146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45937.474979398146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45937.474979398146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45937.474979398146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45937.474979398146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45937.474979398146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45937.474979398146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45937.474979398146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45937.474979398146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45937.474979398146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45937.474979398146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45937.474979398146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45937.474979398146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45937.474979398146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45937.474979398146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45937.474979398146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45937.474979398146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45937.474979398146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45937.474979398146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45937.474979398146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45937.474979398146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45937.474979398146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45937.474979398146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45937.474979398146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45937.474979398146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45937.474979398146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45937.474979398146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45937.474979398146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45937.474979398146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45937.474979398146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45937.474979398146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45937.474979398146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45937.474979398146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45937.474979398146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45937.474979398146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45937.474979398146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45937.474979398146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45937.474979398146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45937.474979398146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45937.474979398146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45937.474979398146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45937.474979398146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45937.474979398146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45937.474979398146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45937.474979398146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45937.474979398146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45937.474979398146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45937.474979398146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45937.474979398146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45937.474979398146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45937.474979398146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45937.474979398146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45937.474979398146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45937.474979398146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45937.474979398146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45937.474979398146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45937.474979398146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45937.474979398146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45937.474979398146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45937.474979398146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45937.474979398146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45937.474979398146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45937.474979398146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45937.474979398146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45937.474979398146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45937.474979398146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45937.474979398146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45937.474979398146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45937.474979398146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45937.474979398146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45937.474979398146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45937.474979398146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45937.474979398146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45937.474979398146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45937.474979398146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45937.474979398146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45937.474979398146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45937.474979398146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45937.474979398146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45937.474979398146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45937.474979398146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45937.474979398146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45937.474979398146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45937.474979398146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45937.474979398146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45937.474979398146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45937.474979398146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45937.474979398146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45937.474979398146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45937.474979398146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45937.474979398146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45937.474979398146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45937.474979398146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45937.474979398146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45937.474979398146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45937.474979398146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45937.474979398146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45937.474979398146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45937.474979398146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45937.474979398146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45937.474979398146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45937.474979398146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45937.474979398146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45937.474979398146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45937.474979398146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45937.474979398146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45937.474979398146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45937.474979398146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45937.474979398146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45937.474979398146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45937.474979398146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45937.474979398146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45937.474979398146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45937.474979398146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45937.474979398146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45937.474979398146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45937.474979398146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45937.474979398146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45937.474979398146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45937.474979398146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45937.474979398146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45937.474979398146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45937.474979398146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45937.474979398146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45937.474979398146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45937.474979398146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45937.474979398146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45937.474979398146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45937.474979398146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45937.474979398146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45937.474979398146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45937.474979398146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45937.474979398146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45937.474979398146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45937.474979398146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45937.474979398146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45937.474979398146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45937.474979398146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45937.474979398146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45937.474979398146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45937.474979398146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45937.474979398146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45937.474979398146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45937.474979398146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45937.474979398146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45937.474979398146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45937.474979398146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45937.474979398146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45937.474979398146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45937.474979398146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45937.474979398146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45937.474979398146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45937.474979398146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45937.474979398146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45937.474979398146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45937.474979398146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45937.474979398146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45937.474979398146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45937.474979398146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45937.474979398146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45937.474979398146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45937.474979398146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45937.474979398146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45937.474979398146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45937.474979398146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45937.474979398146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45937.474979398146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45937.474979398146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45937.474979398146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45937.474979398146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45937.474979398146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45937.474979398146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45937.474979398146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45937.474979398146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45937.474979398146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45937.474979398146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45937.474979398146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45937.474979398146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45937.474979398146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45937.474979398146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45937.474979398146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45937.474979398146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45937.474979398146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45937.474979398146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45937.474979398146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45937.474979398146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45937.474979398146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45937.474979398146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45937.474979398146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45937.474979398146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45937.474979398146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45937.474979398146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45937.474979398146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45937.474979398146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45937.474979398146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45937.474979398146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45937.474979398146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45937.474979398146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45937.474979398146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45937.474979398146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45937.474979398146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45937.474979398146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45937.474979398146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45937.474979398146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45937.474979398146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45937.474979398146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45937.474979398146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45937.474979398146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45937.474979398146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45937.474979398146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45937.474979398146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45937.474979398146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45937.474979398146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45937.474979398146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45937.474979398146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45937.474979398146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45937.474979398146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45937.474979398146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45937.474979398146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45937.474979398146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45937.474979398146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45937.474979398146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45937.474979398146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45937.474979398146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45937.474979398146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45937.474979398146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45937.474979398146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45937.474979398146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45937.474979398146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45937.474979398146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45937.474979398146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45937.474979398146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45937.474979398146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45937.474979398146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45937.474979398146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45937.474979398146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45937.474979398146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45937.474979398146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45937.474979398146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45937.474979398146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45937.474979398146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45937.474979398146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45937.474979398146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45937.474979398146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45937.474979398146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45937.474979398146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45937.474979398146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45937.474979398146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45937.474979398146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45937.474979398146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45937.474979398146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45937.474979398146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45937.474979398146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45937.474979398146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45937.474979398146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45937.474979398146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45937.474979398146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45937.474979398146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45937.474979398146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45937.474979398146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45937.474979398146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45937.474979398146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45937.474979398146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45937.474979398146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45937.474979398146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45937.474979398146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45937.474979398146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45937.474979398146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45937.474979398146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45937.474979398146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45937.474979398146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45937.474979398146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45937.474979398146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45937.474979398146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45937.474979398146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45937.474979398146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45937.474979398146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45937.474979398146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45937.474979398146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45937.474979398146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45937.474979398146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45937.474979398146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45937.474979398146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45937.474979398146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45937.474979398146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45937.474979398146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45937.474979398146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45937.474979398146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45937.474979398146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45937.474979398146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45937.474979398146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45937.474979398146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45937.474979398146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45937.474979398146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45937.474979398146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45937.474979398146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45937.474979398146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45937.474979398146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45937.474979398146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45937.474979398146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45937.474979398146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45937.474979398146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45937.474979398146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45937.474979398146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45937.474979398146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45937.474979398146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45937.474979398146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45937.474979398146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45937.474979398146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45937.474979398146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45937.474979398146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45937.474979398146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45937.474979398146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45937.474979398146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45937.474979398146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45937.474979398146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45937.474979398146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45937.474979398146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45937.474979398146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45937.474979398146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45937.474979398146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45937.474979398146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45937.474979398146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45937.474979398146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45937.474979398146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45937.474979398146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45937.474979398146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45937.474979398146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45937.474979398146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45937.474979398146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45937.474979398146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45937.474979398146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45937.474979398146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45937.474979398146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45937.474979398146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45937.474979398146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45937.474979398146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45937.474979398146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45937.474979398146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45937.474979398146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45937.474979398146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45937.474979398146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45937.474979398146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45937.474979398146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45937.474979398146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45937.474979398146</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45937.474979398146</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233.9942618055502</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2.31803495369968</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0.71051180555514293</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0.14581273147632601</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45937.474979398146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45937.474979398146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45937.474979398146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45937.474979398146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45937.474979398146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45937.474979398146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45937.474979398146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45937.474979398146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45937.474979398146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45937.474979398146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45937.474979398146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45937.474979398146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45937.474979398146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45937.474979398146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45937.474979398146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45937.474979398146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45937.474979398146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45937.474979398146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45937.474979398146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45937.474979398146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45937.474979398146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45937.474979398146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45937.474979398146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45937.474979398146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45937.474979398146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45937.474979398146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45937.474979398146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45937.474979398146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45937.474979398146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45937.474979398146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45937.474979398146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45937.474979398146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45937.474979398146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45937.474979398146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45937.474979398146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45937.474979398146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45937.474979398146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45937.474979398146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45937.474979398146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45937.474979398146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45937.474979398146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45937.474979398146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45937.474979398146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45937.474979398146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45937.474979398146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45937.474979398146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45937.474979398146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45937.474979398146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45937.474979398146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45937.474979398146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45937.474979398146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45937.474979398146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45937.474979398146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45937.474979398146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45937.474979398146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45937.474979398146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45937.474979398146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45937.474979398146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45937.474979398146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45937.474979398146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45937.474979398146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45937.474979398146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45937.474979398146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45937.474979398146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45937.474979398146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45937.474979398146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45937.474979398146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45937.474979398146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45937.474979398146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45937.474979398146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45937.474979398146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45937.474979398146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45937.474979398146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45937.474979398146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45937.474979398146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45937.474979398146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45937.474979398146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45937.474979398146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45937.474979398146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45937.474979398146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45937.474979398146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45937.474979398146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45937.474979398146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45937.474979398146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45937.474979398146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45937.474979398146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45937.474979398146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45937.474979398146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45937.474979398146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45937.474979398146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45937.474979398146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45937.474979398146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45937.474979398146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45937.474979398146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45937.474979398146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45937.474979398146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45937.474979398146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45937.474979398146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45937.474979398146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45937.474979398146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45937.474979398146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45937.474979398146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45937.474979398146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45937.474979398146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45937.474979398146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45937.474979398146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45937.474979398146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45937.474979398146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45937.474979398146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45937.474979398146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45937.474979398146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45937.474979398146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45937.474979398146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45937.474979398146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45937.474979398146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45937.474979398146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45937.474979398146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45937.474979398146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45937.474979398146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45937.474979398146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45937.474979398146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45937.474979398146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45937.474979398146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45937.474979398146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45937.474979398146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45937.474979398146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45937.474979398146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45937.474979398146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45937.474979398146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45937.474979398146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45937.474979398146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45937.474979398146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45937.474979398146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45937.474979398146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45937.474979398146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45937.474979398146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45937.474979398146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45937.474979398146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45937.474979398146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45937.474979398146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45937.474979398146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45937.474979398146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45937.474979398146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45937.474979398146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45937.474979398146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45937.474979398146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45937.474979398146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45937.474979398146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45937.474979398146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45937.474979398146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45937.474979398146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45937.474979398146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45937.474979398146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45937.474979398146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45937.474979398146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45937.474979398146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45937.474979398146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45937.474979398146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45937.474979398146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45937.474979398146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45937.474979398146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45937.474979398146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45937.474979398146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45937.474979398146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45937.474979398146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45937.474979398146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45937.474979398146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45937.474979398146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45937.474979398146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45937.474979398146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45937.474979398146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45937.474979398146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45937.474979398146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45937.474979398146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45937.474979398146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45937.474979398146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45937.474979398146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45937.474979398146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45937.474979398146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45937.474979398146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45937.474979398146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45937.474979398146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45937.474979398146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45937.474979398146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45937.474979398146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45937.474979398146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45937.474979398146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45937.474979398146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45937.474979398146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45937.474979398146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45937.474979398146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45937.474979398146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45937.474979398146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45937.474979398146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45937.474979398146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45937.474979398146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45937.474979398146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45937.474979398146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45937.474979398146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45937.474979398146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45937.474979398146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45937.474979398146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45937.474979398146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45937.474979398146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45937.474979398146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45937.474979398146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45937.474979398146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45937.474979398146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45937.474979398146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45937.474979398146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45937.474979398146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45937.474979398146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45937.474979398146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45937.474979398146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45937.474979398146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45937.474979398146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45937.474979398146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45937.474979398146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45937.474979398146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45937.474979398146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45937.474979398146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45937.474979398146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45937.474979398146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45937.474979398146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45937.474979398146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45937.474979398146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45937.474979398146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45937.474979398146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45937.474979398146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45937.474979398146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45937.474979398146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45937.474979398146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45937.474979398146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45937.474979398146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45937.474979398146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45937.474979398146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45937.474979398146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45937.474979398146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45937.474979398146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45937.474979398146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45937.474979398146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45937.474979398146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45937.474979398146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45937.474979398146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45937.474979398146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45937.474979398146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45937.474979398146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45937.474979398146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45937.474979398146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45937.474979398146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45937.474979398146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45937.474979398146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45937.474979398146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45937.474979398146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45937.474979398146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45937.474979398146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45937.474979398146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45937.474979398146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45937.474979398146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45937.474979398146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45937.474979398146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45937.474979398146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45937.474979398146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45937.474979398146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45937.474979398146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45937.474979398146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45937.474979398146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45937.474979398146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45937.474979398146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45937.474979398146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45937.474979398146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45937.474979398146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45937.474979398146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45937.474979398146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45937.474979398146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45937.474979398146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45937.474979398146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45937.474979398146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45937.474979398146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45937.474979398146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45937.474979398146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45937.474979398146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45937.474979398146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45937.474979398146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45937.474979398146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45937.474979398146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45937.474979398146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45937.474979398146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45937.474979398146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45937.474979398146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45937.474979398146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45937.474979398146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45937.474979398146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45937.474979398146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45937.474979398146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45937.474979398146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45937.474979398146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45937.474979398146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45937.474979398146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45937.474979398146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45937.474979398146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45937.474979398146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45937.474979398146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45937.474979398146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45937.474979398146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45937.474979398146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45937.474979398146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45937.474979398146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45937.474979398146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45937.474979398146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45937.474979398146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45937.474979398146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45937.474979398146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45937.474979398146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45937.474979398146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45937.474979398146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45937.474979398146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45937.474979398146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45937.474979398146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45937.474979398146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45937.474979398146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45937.474979398146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45937.474979398146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45937.474979398146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45937.474979398146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45937.474979398146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45937.474979398146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45937.474979398146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45937.474979398146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45937.474979398146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45937.474979398146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45937.474979398146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45937.474979398146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45937.474979398146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45937.474979398146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45937.474979398146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45937.474979398146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45937.474979398146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45937.474979398146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45937.474979398146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45937.474979398146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45937.474979398146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45937.474979398146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45937.474979398146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45937.474979398146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45937.474979398146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45937.474979398146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45937.474979398146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45937.474979398146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45937.474979398146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45937.474979398146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45937.474979398146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45937.474979398146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45937.474979398146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45937.474979398146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45937.474979398146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45937.474979398146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45937.474979398146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45937.474979398146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45937.474979398146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45937.474979398146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45937.474979398146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45937.474979398146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45937.474979398146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45937.474979398146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45937.474979398146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45937.474979398146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45937.474979398146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45937.474979398146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45937.474979398146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45937.474979398146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45937.474979398146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45937.474979398146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45937.474979398146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45937.474979398146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45937.474979398146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45937.474979398146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45937.474979398146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45937.474979398146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45937.474979398146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45937.474979398146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45937.474979398146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45937.474979398146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45937.474979398146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45937.474979398146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45937.474979398146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45937.474979398146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45937.474979398146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45937.474979398146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45937.474979398146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45937.474979398146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45937.474979398146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45937.474979398146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45937.474979398146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45937.474979398146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45937.474979398146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45937.474979398146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45937.474979398146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45937.474979398146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45937.474979398146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45937.474979398146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45937.474979398146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45937.474979398146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45937.474979398146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45937.474979398146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45937.474979398146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45937.474979398146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45937.474979398146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45937.474979398146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45937.474979398146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45937.474979398146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45937.474979398146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45937.474979398146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45937.474979398146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45937.474979398146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45937.474979398146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45937.474979398146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45937.474979398146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45937.474979398146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45937.474979398146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45937.474979398146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45937.474979398146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45937.474979398146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45937.474979398146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45937.474979398146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45937.474979398146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45937.474979398146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45937.474979398146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45937.474979398146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45937.474979398146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45937.474979398146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45937.474979398146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45937.474979398146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45937.474979398146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45937.474979398146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45937.474979398146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45937.474979398146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45937.474979398146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45937.474979398146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45937.474979398146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45937.474979398146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45937.474979398146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45937.474979398146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45937.474979398146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45937.474979398146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45937.474979398146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45937.474979398146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45937.474979398146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45937.474979398146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45937.474979398146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45937.474979398146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45937.474979398146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45937.474979398146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45937.474979398146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45937.474979398146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45937.474979398146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45937.474979398146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45937.474979398146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45937.474979398146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45937.474979398146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45937.474979398146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45937.474979398146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45937.474979398146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45937.474979398146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45937.474979398146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45937.474979398146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45937.474979398146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45937.474979398146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45937.474979398146</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45937.474979398146</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45937.474979398146</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45937.474979398146</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45937.474979398146</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45937.474979398146</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45937.474979398146</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45.642919212958077</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11.286102083329752</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6.9898379624646623E-2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1</v>
      </c>
      <c r="D5" s="129" t="s">
        <v>34786</v>
      </c>
      <c r="E5" s="37" t="s">
        <v>38964</v>
      </c>
      <c r="F5" s="38" t="s">
        <v>24</v>
      </c>
      <c r="G5" s="39" t="str">
        <f ca="1">IFERROR(NOW()-F5,"-")</f>
        <v>-</v>
      </c>
      <c r="H5" s="38">
        <v>45937.433587962965</v>
      </c>
      <c r="I5" s="37" t="str">
        <f>IFERROR(VLOOKUP(D5,DB!A:F,6,0),"")</f>
        <v>Generator-SG</v>
      </c>
      <c r="J5" s="37" t="str">
        <f>IFERROR(VLOOKUP(D5,DB!A:G,7,0),"")</f>
        <v>Vandalized</v>
      </c>
      <c r="K5" s="37" t="s">
        <v>39069</v>
      </c>
      <c r="L5" s="37" t="str">
        <f>IFERROR(VLOOKUP(D5,DB!A:I,9,0),"")</f>
        <v>Latis</v>
      </c>
      <c r="M5" s="128"/>
    </row>
    <row r="6" spans="1:13" ht="15">
      <c r="A6" s="37"/>
      <c r="B6" s="37" t="str">
        <f>IFERROR(VLOOKUP(D6,DB!A:K,11,0),"")</f>
        <v/>
      </c>
      <c r="C6" s="37"/>
      <c r="D6"/>
      <c r="E6" s="37"/>
      <c r="F6" s="38"/>
      <c r="G6" s="39">
        <f ca="1">IFERROR(NOW()-F6,"-")</f>
        <v>45937.474979398146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45937.474979398146</v>
      </c>
      <c r="H7" s="38"/>
      <c r="I7" s="37" t="str">
        <f>IFERROR(VLOOKUP(D7,DB!A:F,6,0),"")</f>
        <v/>
      </c>
      <c r="J7" s="37" t="str">
        <f>IFERROR(VLOOKUP(D7,DB!A:G,7,0),"")</f>
        <v/>
      </c>
      <c r="K7" s="37"/>
      <c r="L7" s="37" t="str">
        <f>IFERROR(VLOOKUP(D7,DB!A:I,9,0),"")</f>
        <v/>
      </c>
      <c r="M7" s="128"/>
    </row>
    <row r="8" spans="1:13" ht="15">
      <c r="A8" s="37"/>
      <c r="B8" s="37" t="str">
        <f>IFERROR(VLOOKUP(D8,DB!A:K,11,0),"")</f>
        <v>R4</v>
      </c>
      <c r="C8" s="37"/>
      <c r="D8" s="37" t="s">
        <v>34860</v>
      </c>
      <c r="E8" s="37"/>
      <c r="F8" s="38"/>
      <c r="G8" s="39">
        <f ca="1">IFERROR(NOW()-F8,"-")</f>
        <v>45937.474979398146</v>
      </c>
      <c r="H8" s="38"/>
      <c r="I8" s="37" t="str">
        <f>IFERROR(VLOOKUP(D8,DB!A:F,6,0),"")</f>
        <v>SCECO</v>
      </c>
      <c r="J8" s="37" t="str">
        <f>IFERROR(VLOOKUP(D8,DB!A:G,7,0),"")</f>
        <v>Vandalized</v>
      </c>
      <c r="K8" s="37"/>
      <c r="L8" s="37" t="str">
        <f>IFERROR(VLOOKUP(D8,DB!A:I,9,0),"")</f>
        <v>Latis</v>
      </c>
      <c r="M8" s="128"/>
    </row>
    <row r="9" spans="1:13" ht="15">
      <c r="A9" s="37"/>
      <c r="B9" s="37" t="str">
        <f>IFERROR(VLOOKUP(D9,DB!A:K,11,0),"")</f>
        <v/>
      </c>
      <c r="C9" s="37"/>
      <c r="D9" s="37"/>
      <c r="E9" s="37"/>
      <c r="F9" s="38"/>
      <c r="G9" s="39">
        <f ca="1">IFERROR(NOW()-F9,"-")</f>
        <v>45937.474979398146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45937.474979398146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45937.474979398146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45937.474979398146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45937.474979398146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45937.474979398146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45937.474979398146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45937.474979398146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45937.474979398146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45937.474979398146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45937.474979398146</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45937.474979398146</v>
      </c>
      <c r="H20" s="38"/>
      <c r="I20" s="37" t="str">
        <f>IFERROR(VLOOKUP(D20,DB!A:F,6,0),"")</f>
        <v/>
      </c>
      <c r="J20" s="37" t="str">
        <f>IFERROR(VLOOKUP(D20,DB!A:G,7,0),"")</f>
        <v/>
      </c>
      <c r="K20" s="37"/>
      <c r="L20" s="37" t="str">
        <f>IFERROR(VLOOKUP(D20,DB!A:I,9,0),"")</f>
        <v/>
      </c>
      <c r="M20" s="128"/>
    </row>
    <row r="21" spans="1:13" ht="15">
      <c r="A21" s="37"/>
      <c r="B21" s="37" t="str">
        <f>IFERROR(VLOOKUP(D21,DB!A:K,11,0),"")</f>
        <v>R5</v>
      </c>
      <c r="C21" s="37"/>
      <c r="D21" s="37" t="s">
        <v>38266</v>
      </c>
      <c r="E21" s="37"/>
      <c r="F21" s="38"/>
      <c r="G21" s="39">
        <f ca="1">IFERROR(NOW()-F21,"-")</f>
        <v>45937.474979398146</v>
      </c>
      <c r="H21" s="38"/>
      <c r="I21" s="37" t="str">
        <f>IFERROR(VLOOKUP(D21,DB!A:F,6,0),"")</f>
        <v>SCECO</v>
      </c>
      <c r="J21" s="37" t="str">
        <f>IFERROR(VLOOKUP(D21,DB!A:G,7,0),"")</f>
        <v>Haj Removal</v>
      </c>
      <c r="K21" s="37"/>
      <c r="L21" s="37" t="str">
        <f>IFERROR(VLOOKUP(D21,DB!A:I,9,0),"")</f>
        <v>Latis</v>
      </c>
      <c r="M21" s="128"/>
    </row>
    <row r="22" spans="1:13" ht="15">
      <c r="A22" s="37"/>
      <c r="B22" s="37" t="str">
        <f>IFERROR(VLOOKUP(D22,DB!A:K,11,0),"")</f>
        <v/>
      </c>
      <c r="C22" s="37"/>
      <c r="D22" s="37"/>
      <c r="E22" s="37"/>
      <c r="F22" s="38"/>
      <c r="G22" s="39">
        <f ca="1">IFERROR(NOW()-F22,"-")</f>
        <v>45937.474979398146</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45937.474979398146</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45937.474979398146</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45937.474979398146</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45937.474979398146</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45937.474979398146</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45937.474979398146</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45937.474979398146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45937.474979398146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45937.474979398146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45937.474979398146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45937.474979398146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45937.474979398146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45937.474979398146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45937.474979398146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45937.474979398146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45937.474979398146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45937.474979398146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45937.474979398146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45937.474979398146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45937.474979398146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45937.474979398146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45937.474979398146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45937.474979398146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45937.474979398146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45937.474979398146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45937.474979398146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45937.474979398146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45937.474979398146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45937.474979398146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45937.474979398146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45937.474979398146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45937.474979398146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45937.474979398146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45937.474979398146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45937.474979398146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45937.474979398146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45937.474979398146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45937.474979398146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45937.474979398146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45937.474979398146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45937.474979398146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45937.474979398146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45937.474979398146</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45937.474979398146</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45937.474979398146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45937.474979398146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45937.474979398146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45937.474979398146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45937.474979398146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45937.474979398146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45937.474979398146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45937.474979398146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45937.474979398146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45937.474979398146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45937.474979398146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45937.474979398146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45937.474979398146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45937.474979398146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45937.474979398146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45937.474979398146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45937.474979398146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45937.474979398146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45937.474979398146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45937.474979398146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45937.474979398146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45937.474979398146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45937.474979398146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45937.474979398146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45937.474979398146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45937.474979398146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45937.474979398146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45937.474979398146</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45937.474979398146</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45937.474979398146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45937.474979398146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45937.474979398146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45937.474979398146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45937.474979398146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45937.474979398146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45937.474979398146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45937.474979398146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45937.474979398146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45937.474979398146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45937.474979398146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45937.474979398146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45937.474979398146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45937.474979398146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45937.474979398146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45937.474979398146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45937.474979398146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45937.474979398146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45937.474979398146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45937.474979398146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45937.474979398146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45937.474979398146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45937.474979398146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45937.474979398146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45937.474979398146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45937.474979398146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45937.474979398146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45937.474979398146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45937.474979398146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45937.474979398146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45937.474979398146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45937.474979398146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45937.474979398146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45937.474979398146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45937.474979398146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45937.474979398146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45937.474979398146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45937.474979398146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45937.474979398146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45937.474979398146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45937.474979398146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45937.474979398146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45937.474979398146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45937.474979398146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45937.474979398146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45937.474979398146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45937.474979398146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45937.474979398146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45937.474979398146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45937.474979398146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45937.474979398146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45937.474979398146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45937.474979398146</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45937.474979398146</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10.702132175923907</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45937.474979398146</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3.5940071759250714</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2.5327340277726762</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39076</v>
      </c>
      <c r="B6" s="112" t="str">
        <f>IFERROR(VLOOKUP(D6,DB!A:K,11,0),"")</f>
        <v>R6</v>
      </c>
      <c r="C6" s="114">
        <v>1</v>
      </c>
      <c r="D6" s="112" t="s">
        <v>33009</v>
      </c>
      <c r="E6" s="115" t="s">
        <v>38964</v>
      </c>
      <c r="F6" s="116">
        <v>45937.073495370372</v>
      </c>
      <c r="G6" s="81">
        <f ca="1">IFERROR(NOW()-F6,"-")</f>
        <v>0.40148402777413139</v>
      </c>
      <c r="H6" s="116">
        <v>45937.053842592592</v>
      </c>
      <c r="I6" s="112" t="str">
        <f>IFERROR(VLOOKUP(D6,DB!A:F,6,0),"")</f>
        <v>SCECO</v>
      </c>
      <c r="J6" s="112" t="str">
        <f>IFERROR(VLOOKUP(D6,DB!A:G,7,0),"")</f>
        <v>Dead+No BB Design</v>
      </c>
      <c r="K6" s="117" t="s">
        <v>39077</v>
      </c>
      <c r="L6" s="118" t="str">
        <f>IFERROR(VLOOKUP(D6,DB!A:I,9,0),"")</f>
        <v>Latis</v>
      </c>
    </row>
    <row r="7" spans="1:16383" ht="31.5" customHeight="1">
      <c r="A7" s="113" t="s">
        <v>39078</v>
      </c>
      <c r="B7" s="112" t="str">
        <f>IFERROR(VLOOKUP(D7,DB!A:K,11,0),"")</f>
        <v>R6</v>
      </c>
      <c r="C7" s="114">
        <v>1</v>
      </c>
      <c r="D7" s="112" t="s">
        <v>32708</v>
      </c>
      <c r="E7" s="129" t="s">
        <v>39071</v>
      </c>
      <c r="F7" s="116">
        <v>45937.446932870371</v>
      </c>
      <c r="G7" s="81">
        <f ca="1">IFERROR(NOW()-F7,"-")</f>
        <v>2.8046527775586583E-2</v>
      </c>
      <c r="H7" s="116">
        <v>45937.397986111115</v>
      </c>
      <c r="I7" s="112" t="str">
        <f>IFERROR(VLOOKUP(D7,DB!A:F,6,0),"")</f>
        <v>SCECO</v>
      </c>
      <c r="J7" s="112" t="str">
        <f>IFERROR(VLOOKUP(D7,DB!A:G,7,0),"")</f>
        <v>Dead</v>
      </c>
      <c r="K7" s="117" t="s">
        <v>39079</v>
      </c>
      <c r="L7" s="118" t="str">
        <f>IFERROR(VLOOKUP(D7,DB!A:I,9,0),"")</f>
        <v>Latis</v>
      </c>
    </row>
    <row r="8" spans="1:16383" ht="31.5" customHeight="1">
      <c r="A8" s="113" t="s">
        <v>39080</v>
      </c>
      <c r="B8" s="112" t="str">
        <f>IFERROR(VLOOKUP(D8,DB!A:K,11,0),"")</f>
        <v>R6</v>
      </c>
      <c r="C8" s="114">
        <v>1</v>
      </c>
      <c r="D8" s="112" t="s">
        <v>32744</v>
      </c>
      <c r="E8" s="115" t="s">
        <v>38964</v>
      </c>
      <c r="F8" s="116">
        <v>45937.42083333333</v>
      </c>
      <c r="G8" s="81">
        <f ca="1">IFERROR(NOW()-F8,"-")</f>
        <v>5.4146064816450235E-2</v>
      </c>
      <c r="H8" s="116">
        <v>45937.414722222224</v>
      </c>
      <c r="I8" s="112" t="str">
        <f>IFERROR(VLOOKUP(D8,DB!A:F,6,0),"")</f>
        <v>SCECO</v>
      </c>
      <c r="J8" s="112" t="str">
        <f>IFERROR(VLOOKUP(D8,DB!A:G,7,0),"")</f>
        <v>Dead</v>
      </c>
      <c r="K8" s="117" t="s">
        <v>39081</v>
      </c>
      <c r="L8" s="118" t="str">
        <f>IFERROR(VLOOKUP(D8,DB!A:I,9,0),"")</f>
        <v>Latis</v>
      </c>
    </row>
    <row r="9" spans="1:16383" ht="31.5" customHeight="1">
      <c r="A9" s="113"/>
      <c r="B9" s="112" t="str">
        <f>IFERROR(VLOOKUP(D9,DB!A:K,11,0),"")</f>
        <v/>
      </c>
      <c r="C9" s="114"/>
      <c r="D9" s="112"/>
      <c r="E9" s="115"/>
      <c r="F9" s="116"/>
      <c r="G9" s="81">
        <f ca="1">IFERROR(NOW()-F9,"-")</f>
        <v>45937.474979398146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45937.474979398146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45937.474979398146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45937.474979398146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45937.474979398146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45937.474979398146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45937.474979398146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45937.474979398146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45937.474979398146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45937.474979398146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45937.474979398146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45937.474979398146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45937.474979398146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45937.474979398146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45937.474979398146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45937.474979398146</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45937.474979398146</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45937.474979398146</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45937.474979398146</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45937.474979398146</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45937.474979398146</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45937.474979398146</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45937.474979398146</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45937.474979398146</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45937.474979398146</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45937.474979398146</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45937.474979398146</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45937.474979398146</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45937.474979398146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45937.474979398146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45937.474979398146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45937.474979398146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45937.474979398146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45937.474979398146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45937.474979398146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45937.474979398146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45937.474979398146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45937.474979398146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45937.474979398146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45937.474979398146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45937.474979398146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45937.474979398146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45937.474979398146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45937.474979398146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45937.474979398146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45937.474979398146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45937.474979398146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45937.474979398146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45937.474979398146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45937.474979398146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45937.474979398146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45937.474979398146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45937.474979398146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45937.474979398146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45937.474979398146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45937.474979398146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45937.474979398146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45937.474979398146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45937.474979398146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45937.474979398146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45937.474979398146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45937.474979398146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45937.474979398146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45937.474979398146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45937.474979398146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45937.474979398146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45937.474979398146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45937.474979398146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45937.474979398146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45937.474979398146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45937.474979398146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45937.474979398146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45937.474979398146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45937.474979398146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45937.474979398146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45937.474979398146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45937.474979398146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45937.474979398146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45937.474979398146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45937.474979398146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45937.474979398146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45937.474979398146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45937.474979398146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45937.474979398146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45937.474979398146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45937.474979398146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45937.474979398146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45937.474979398146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45937.474979398146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45937.474979398146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45937.474979398146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45937.474979398146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45937.474979398146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45937.474979398146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45937.474979398146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45937.474979398146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45937.474979398146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45937.474979398146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45937.474979398146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45937.474979398146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45937.474979398146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45937.474979398146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45937.474979398146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45937.474979398146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45937.474979398146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45937.474979398146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45937.474979398146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45937.474979398146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45937.474979398146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45937.474979398146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45937.474979398146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45937.474979398146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45937.474979398146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45937.474979398146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45937.474979398146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45937.474979398146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45937.474979398146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45937.474979398146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45937.474979398146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45937.474979398146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45937.474979398146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45937.474979398146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45937.474979398146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45937.474979398146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45937.474979398146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45937.474979398146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45937.474979398146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45937.474979398146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45937.474979398146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45937.474979398146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45937.474979398146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45937.474979398146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45937.474979398146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45937.474979398146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45937.474979398146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45937.474979398146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45937.474979398146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45937.474979398146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45937.474979398146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45937.474979398146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45937.474979398146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45937.474979398146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45937.474979398146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45937.474979398146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45937.474979398146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45937.474979398146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45937.474979398146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45937.474979398146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45937.474979398146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45937.474979398146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45937.474979398146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45937.474979398146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45937.474979398146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45937.474979398146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45937.474979398146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45937.474979398146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45937.474979398146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45937.474979398146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45937.474979398146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45937.474979398146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45937.474979398146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45937.474979398146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45937.474979398146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45937.474979398146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45937.474979398146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45937.474979398146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45937.474979398146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45937.474979398146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45937.474979398146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45937.474979398146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45937.474979398146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45937.474979398146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45937.474979398146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45937.474979398146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45937.474979398146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45937.474979398146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45937.474979398146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45937.474979398146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45937.474979398146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45937.474979398146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45937.474979398146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45937.474979398146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45937.474979398146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45937.474979398146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45937.474979398146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45937.474979398146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45937.474979398146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45937.474979398146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45937.474979398146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45937.474979398146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45937.474979398146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45937.474979398146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45937.474979398146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45937.474979398146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45937.474979398146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45937.474979398146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45937.474979398146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45937.474979398146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45937.474979398146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45937.474979398146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45937.474979398146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45937.474979398146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45937.474979398146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45937.474979398146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45937.474979398146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45937.474979398146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45937.474979398146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45937.474979398146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45937.474979398146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45937.474979398146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45937.474979398146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45937.474979398146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45937.474979398146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45937.474979398146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45937.474979398146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45937.474979398146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45937.474979398146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45937.474979398146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45937.474979398146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45937.474979398146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45937.474979398146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45937.474979398146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45937.474979398146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45937.474979398146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45937.474979398146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45937.474979398146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45937.474979398146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45937.474979398146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45937.474979398146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45937.474979398146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45937.474979398146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45937.474979398146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45937.474979398146</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45937.474979398146</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45937.474979398146</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45937.474979398146</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45937.474979398146</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45937.474979398146</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45937.474979398146</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45937.474979398146</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45937.474979398146</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45937.474979398146</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45937.474979398146</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45937.474979398146</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45937.474979398146</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45937.474979398146</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45937.474979398146</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45937.474979398146</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45937.474979398146</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45937.474979398146</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45937.474979398146</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